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T:\Нефтиса\Управление по региональной политике и социальным вопросам\Тендеры\2025\Белкамнефть\290925 КС 1\"/>
    </mc:Choice>
  </mc:AlternateContent>
  <xr:revisionPtr revIDLastSave="0" documentId="13_ncr:1_{915F8613-6CA8-4636-AAAF-8B9E3A5F5B32}" xr6:coauthVersionLast="47" xr6:coauthVersionMax="47" xr10:uidLastSave="{00000000-0000-0000-0000-000000000000}"/>
  <bookViews>
    <workbookView xWindow="-110" yWindow="-110" windowWidth="25820" windowHeight="14020" xr2:uid="{00000000-000D-0000-FFFF-FFFF00000000}"/>
  </bookViews>
  <sheets>
    <sheet name="ремонт НГДУ-1" sheetId="3" r:id="rId1"/>
    <sheet name="прил.3.3 к ТЗ" sheetId="5" r:id="rId2"/>
    <sheet name="Прил. № 3.4 к ТЗ" sheetId="6" r:id="rId3"/>
    <sheet name="Квал. треб." sheetId="7" r:id="rId4"/>
  </sheets>
  <definedNames>
    <definedName name="_xlnm.Print_Area" localSheetId="0">'ремонт НГДУ-1'!$A$1:$D$187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19" i="3" l="1"/>
  <c r="D151" i="3" l="1"/>
  <c r="D131" i="3" l="1"/>
  <c r="D99" i="3" l="1"/>
  <c r="D78" i="3" l="1"/>
  <c r="D56" i="3" l="1"/>
  <c r="D38" i="3"/>
</calcChain>
</file>

<file path=xl/sharedStrings.xml><?xml version="1.0" encoding="utf-8"?>
<sst xmlns="http://schemas.openxmlformats.org/spreadsheetml/2006/main" count="410" uniqueCount="237">
  <si>
    <t>Информация о ЗАКАЗЧИКЕ работ и сведения необходимые для подготовки предложений.</t>
  </si>
  <si>
    <t>Наименование</t>
  </si>
  <si>
    <t>Ед. изм.</t>
  </si>
  <si>
    <t>Кол.</t>
  </si>
  <si>
    <t>Стоимость услуги должна включать все затраты «Подрядчика» (накладные, транспортные  и другие расходы, связанные с оказанием данной услуги) и не подлежит корректировке в сторону увеличения.</t>
  </si>
  <si>
    <t>При привлечении к выполнению строительных работ субподрядных организаций, участник тендера должен направить в адрес Заказчика  перечень данных предприятий, письменное  обоснование необходимости их привлечения и полный пакет документов, аналогичный документам, представляемым претендентом на участие в тендере.</t>
  </si>
  <si>
    <t>Привлечение для выполнения работ субподрядных организаций возможно только при условии  получения предварительного письменного согласования  от Заказчика.</t>
  </si>
  <si>
    <t>Подрядчик во всех случаях несет перед Заказчиком полную ответственность за неисполнение или ненадлежащее исполнение обязательств, привлекаемым субподрядчиком как за свои собственные действия.</t>
  </si>
  <si>
    <t>№ п/п</t>
  </si>
  <si>
    <t>1 м2</t>
  </si>
  <si>
    <t xml:space="preserve">                              </t>
  </si>
  <si>
    <t xml:space="preserve">Работы производятся на территории действующей производственной площадки с пропускным режимом. Организация места производства работ, места складирования материалов и оборудования, мест стоянки грузоподъёмного автотранспорта и прочей спец. техники, размещение бытовых помещений согласовать со службами эксплуатации. Для ознакомления с территорией производства работ возможен допуск представителя подрядной организации на объект. </t>
  </si>
  <si>
    <r>
      <t xml:space="preserve">Заказчик – </t>
    </r>
    <r>
      <rPr>
        <sz val="12"/>
        <rFont val="Times New Roman"/>
        <family val="1"/>
        <charset val="204"/>
      </rPr>
      <t>АО «Белкамнефть» им. А.А. Волкова</t>
    </r>
  </si>
  <si>
    <t>Выполнить строительно-монтажные работы в соответствии с нормативными документами, актами, положениями и правилами, действующими на территории РФ и положениями, регламентами и приказами по АО «Белкамнефть» им. А.А. Волкова.</t>
  </si>
  <si>
    <t xml:space="preserve">Техническое задание </t>
  </si>
  <si>
    <t>Точные сроки выполнения работ будут определены пунктом договора.</t>
  </si>
  <si>
    <t>Вывоз донных отложений и нефтешлама из шламонакопителя производится силами Заказчика по отдельному договору специализированными организациями</t>
  </si>
  <si>
    <t>При необходимости подготовки временного шламонакопителя при очистке резервуара от нефтешлама, работы выполнять силами Заказчика (служба эксплуатации).</t>
  </si>
  <si>
    <t xml:space="preserve">Для производства работ на объектах капитального ремонта подрядная организация должна иметь возможность одновременного производства работ не менее чем 3-я производственными бригадами. </t>
  </si>
  <si>
    <t>Проведение огнеопасных работ на объектах системы нефтеподготовки (в т.ч. зачистка, сварочные работы на РВС, трубопроводах, емкостях, земляные работы механизированным способом вблизи действующих коммуникаций) разрешается производить только при наличии соответствующего наряда допуска, в рабочие дни в присутствии ответственного лица от эксплуатирующей организации.</t>
  </si>
  <si>
    <t xml:space="preserve">
Перед началом производства работ на объекте Подрядчику необходимо разработать проект производства работ (ППР) и согласовать данный документ с Заказчиком.
</t>
  </si>
  <si>
    <t xml:space="preserve">В связи с тем, что капитальный ремонт влечет за собой вскрытие дефектов, требующих выполнения некоторых сопутствующих работ, объемы работ могут быть скорректированы при приемке выполненных работ, в случае увеличения объемов работ  с оформлением акта на дополнительные работы. </t>
  </si>
  <si>
    <t>ТМЦ, поставляемые Заказчиком, передаются Подрядчику по давальческой схеме. Доставка материалов  поставки Заказчика от склада до объекта осуществляется Подрядчиком, кроме материалов (песок, щебень, гравий, бетон). Данные материалы доставляются на объект Заказчиком. 
Подрядчик обязан обеспечить надлежащее хранение давальческих материалов на территории строительной площадки на период строительства, обеспечивающее их пригодность и сохранность,  в т.ч. наличие холодного склада на площадке строительства для хранения негабаритных ТМЦ. Для крупногабаритных ТМЦ хранение организовать согласно требованиям инструкций, сертификатов, паспортов на соответствующий тип ТМЦ.</t>
  </si>
  <si>
    <t xml:space="preserve"> В случае заключения договора подряда на производство строительно-монтажных работ, Подрядчик в течении 10 дней после подписания договора подряда должен предоставить действующий договор энергоснабжения или заключить вновь (при его отсутствии) с энергоснабжающей организацией в течении 30 дней с даты заключения договора подряда. </t>
  </si>
  <si>
    <t>Претендент, направивший заявку на участие в тендере заведомо принимает условия об ответственности контрагента и возможными штрафными санкциями, в соответствие  с приложением 3.1 к Техническому заданию.</t>
  </si>
  <si>
    <t>При проведении работ по зачистке, ремонте, окраске резервуарного парка необходимое условие проведение работ – наличие газоанализатора, для исключения производства работ в газоопасных и взрывоопасных средах.</t>
  </si>
  <si>
    <t>Подготовительные работы, а именно: откачка нефти (нефтепродукта) из резервуара до минимального возможного уровня, установка плоских металлических заглушек на фланцевые соединения трубопроводов ПРП, газоуравнительной системы (ГУС), системы размыва, трубопровода аварийного сброса давления, промышленной канализации, дегазация (вентиляция) РВС (ёмкости) выполняются соответствующим цехом эксплуатации. По результатам подготовки резервуара к зачистным работам эксплуатирующее подразделение оформляет распоряжения о выводе резервуара из работы, представителями УКС и подрядной организации  составляется акт приема-передачи резервуара в ремонт.</t>
  </si>
  <si>
    <t>При проведении работ по зачистке, ремонте, окраске резервуарного парка необходимое условие проведение работ – наличие газоанализатора и периодические замеры газовоздушной среды в резервуаре, для исключения производства работ в газоопасных и взрывоопасных средах.</t>
  </si>
  <si>
    <t xml:space="preserve">Участие Подрядчика в СРО обязательно. К коммерческому предложению приложить выписку из реестра с официального сайта СРО. </t>
  </si>
  <si>
    <t>1 тн</t>
  </si>
  <si>
    <t>Представителю подрячика необходимо обязательное присутствие на еженедельных производственных совещаниях по приглашению Заказчика</t>
  </si>
  <si>
    <t>При составлении сметной документации руководствоваться актуальной редакцией сборников базовых цен Федеральных единичных расценок, в программе Гранд-смета, с использованием  индексов  ООО "Стройинформресурс" первого месяца каждого квартала (1 кв. - январь; 2 кв. - апрель;  3 кв. - июль;  4 кв. - октябрь).
Количество материалов необходимо учитывать с коэффициентом расхода, согласно сметных норм.</t>
  </si>
  <si>
    <t>Состав строительно-монтажных работ.
Квалификационные требования к Подрядчику</t>
  </si>
  <si>
    <t>БЕ 1000 АО «Белкамнефть» им. А.А. Волкова</t>
  </si>
  <si>
    <t>Квалификационные требования к подрядным организациям при выполнении работ 
на объектах АО "Белкамнефть" им. А.А. Волкова</t>
  </si>
  <si>
    <t>Наименование работ</t>
  </si>
  <si>
    <t>Наименование квалификационной позиции с подтверждающим документом</t>
  </si>
  <si>
    <t>Примечание</t>
  </si>
  <si>
    <t>СМР</t>
  </si>
  <si>
    <t>Свидетельство СРО</t>
  </si>
  <si>
    <t>Квалификационные удостоверения и удостоверения по пожарно-техническому минимуму.</t>
  </si>
  <si>
    <t xml:space="preserve">Правила пожарной безопасности в Российской Федерации (ППБ-01-03), Федерального Закона от 22 июля 2008 г. №123-ФЗ"Технического регламента о требованиях пожарной безопасности" </t>
  </si>
  <si>
    <t>Уровень квалификации подтверждается документом о профессиональном образовании (обучении) и (или) о квалификации. 
Удостоверение о допуске к соответствующим работам на высоте (рекомендуемый образец предусмотрен приложением № 1 к Правилам).</t>
  </si>
  <si>
    <t>Приказ Министерства
труда и социальной защиты
Российской Федерации
от 16 ноября 2020 г. № 782н</t>
  </si>
  <si>
    <t>Аттестат на ведение газоспасательных работ в порядке, установленном Положением о проведении аттестации аварийно-спасательных служб</t>
  </si>
  <si>
    <t>Федеральные нормы и правила в области промышленной безопасности "Правила безопасного ведения газоопасных, огневых и ремонтных работ"</t>
  </si>
  <si>
    <t>Стропальщики</t>
  </si>
  <si>
    <t xml:space="preserve">Соответствующее удостоверение об аттестации за подписью председателя квалификационной комиссии. Аттестат на материалы </t>
  </si>
  <si>
    <t>Типовая инструкция для стропальщиков по безопасному производству работ грузоподъемными машинами (РД 10-107-96), с Изменением N 1</t>
  </si>
  <si>
    <t>Огневые работы с оформлением наряда-допуска</t>
  </si>
  <si>
    <t>Производство работ на высоте  с оформлением наряда-допуска</t>
  </si>
  <si>
    <t>При составлении сметного расчета учесть коэффицент на стесненность, поскольку работы производятся в зоне производства работ где имеется действующее технологическое оборудование.</t>
  </si>
  <si>
    <t>Необходимо постоянное присутствие ответственного представителя от лица, осущевляющего строительство, на строительной площадке.</t>
  </si>
  <si>
    <t>КАЛЕНДАРНЫЙ ГРАФИК ПРОИЗВОДСТВА РАБОТ</t>
  </si>
  <si>
    <t>Объект:__________________________________________________________________________________________________________________________________________________________________________________________________________</t>
  </si>
  <si>
    <t>Договор: №_______________________ от "_____"________________________20____г.                                                                                              Срок начала работ:____________________________   Срок окончания работ:____________________________</t>
  </si>
  <si>
    <t>№ 
п/п</t>
  </si>
  <si>
    <t xml:space="preserve">Название вида работ </t>
  </si>
  <si>
    <t>Исполнитель</t>
  </si>
  <si>
    <t>Физические объемы</t>
  </si>
  <si>
    <t>Трудозатраты</t>
  </si>
  <si>
    <t>Стоимость работ без НДС</t>
  </si>
  <si>
    <t>Дата начала</t>
  </si>
  <si>
    <t>Дата окончания</t>
  </si>
  <si>
    <t>Продолжительность
 в днях</t>
  </si>
  <si>
    <t>Работы по АС</t>
  </si>
  <si>
    <t>Разработка котлована</t>
  </si>
  <si>
    <t>… м3</t>
  </si>
  <si>
    <t>… чел.ч.</t>
  </si>
  <si>
    <t>….</t>
  </si>
  <si>
    <t>Работы по ЭС</t>
  </si>
  <si>
    <t>Разработка траншеи</t>
  </si>
  <si>
    <t>Сдача Объекта</t>
  </si>
  <si>
    <t xml:space="preserve">Проведение комиссии </t>
  </si>
  <si>
    <t>ГРАФИК ПОТРЕБНОСТИ ЛЮДСКИХ РЕСУРСОВ</t>
  </si>
  <si>
    <t>10 чел.</t>
  </si>
  <si>
    <t xml:space="preserve">9 чел. </t>
  </si>
  <si>
    <t>9 чел.</t>
  </si>
  <si>
    <t xml:space="preserve">8 чел. </t>
  </si>
  <si>
    <t>8 чел.</t>
  </si>
  <si>
    <t xml:space="preserve">4 чел. </t>
  </si>
  <si>
    <t>4 чел.</t>
  </si>
  <si>
    <t>2 чел.</t>
  </si>
  <si>
    <t>МЕСЯЧНОЕ ВЫПОЛНЕНИЕ</t>
  </si>
  <si>
    <t>4 565 120 руб. 00 коп.</t>
  </si>
  <si>
    <t>286 123 руб. 50 коп.</t>
  </si>
  <si>
    <t>ПОТРЕБНОСТЬ В ТЕХНИКЕ</t>
  </si>
  <si>
    <t>Техника</t>
  </si>
  <si>
    <t>Продолжительность в днях</t>
  </si>
  <si>
    <t>Эксковатор</t>
  </si>
  <si>
    <t>Манипулятор</t>
  </si>
  <si>
    <t>Бетоновоз</t>
  </si>
  <si>
    <t>1 отстойник 200 м3</t>
  </si>
  <si>
    <t>Ремонтные работы</t>
  </si>
  <si>
    <t>Наплавка электродами на коррозионные участки внутренней поверхности с последующей зачисткой шлифмашинкой
Схема ремонтных участков выдается службой эксплуатации Закзчика</t>
  </si>
  <si>
    <t xml:space="preserve">1 м2 / 1 м </t>
  </si>
  <si>
    <t>1 / 100</t>
  </si>
  <si>
    <t>АКП внутренней поверхности</t>
  </si>
  <si>
    <t>Обеспыливание внутренней поверхности сепаратора</t>
  </si>
  <si>
    <t>АКП наружной поверхности</t>
  </si>
  <si>
    <t>Логотипы</t>
  </si>
  <si>
    <t>1 шт / 1 м2</t>
  </si>
  <si>
    <t>Обеспыливание внутренней поверхности отстойника</t>
  </si>
  <si>
    <t>0,5 / 50</t>
  </si>
  <si>
    <t xml:space="preserve">Правила безопасности при строительстве линий электропередачи и производстве электромонтажных работ
РД 153-34.3-03.285-2002
</t>
  </si>
  <si>
    <t>Удостоверение об обучении и проверке знаний «Правил технической эксплуатации электроустановок потребителей», «Межотраслевых правил по охране труда (правил безопасности) при эксплуатации электроустановок», с присвоением группы по электробезопасности</t>
  </si>
  <si>
    <t>Электромонтажные и пусконаладочные работы</t>
  </si>
  <si>
    <t>Производство газоопасных работ  с оформлением наряда-допуска</t>
  </si>
  <si>
    <t>Федеральный закон от 21.07.1997 N 116-ФЗ "О промышленной безопасности опасных производственных объектов"организация</t>
  </si>
  <si>
    <t>Удостоверение НАКС.
Квалификация, соответствующая видам выполняемых работ и применяемых при этом технологий сварки, аттестация для соответствующих способов сварки, видов конструкций, положений при сварке, основных и сварочных материалов и оборудования</t>
  </si>
  <si>
    <t>Сварочные работы</t>
  </si>
  <si>
    <t>1 шт / 1 кг</t>
  </si>
  <si>
    <t>Примечание:  Ремонт и АКП емкостного оборудования будет производиться 
после проведения технического обследования УНИПР.</t>
  </si>
  <si>
    <t>Обследование сварных швов при ремонте емкостного оборудования и сварных стыков подводящих технологических трубопроводов производится "Заказчиком" (ООО "ЦБПО") по заявке подрядной организации. (ВИК+ физические методы контроля )</t>
  </si>
  <si>
    <t>Ремонт емкостного оборудования</t>
  </si>
  <si>
    <t>Демонтаж датчика уровня ДУУ</t>
  </si>
  <si>
    <t xml:space="preserve">на участие в тендере на выполнение работ по капитальному ремонту объектов НГДУ-1 
(ремонт емкостного оборудования)                                                                                              </t>
  </si>
  <si>
    <t>Установка и разборка средств (либо средств оснастки) подмащивания для выполнения работ по ремонту внутренней поверхности отстойника. Длина отстойника- 21,0м, диаметр отстойника - 3,4 м. 
Средства подмащивания (либо средства оснастки) не должны противоречить требованиям по технике безопасности при выполнении работ на высоте</t>
  </si>
  <si>
    <t>Очистка абразивным порошком сплошных наружных поверхностей с последующим удалением отходов  (расход 28 кг/м2, 4,928 тн)  (площадка обслуживания, перильные ограждения, лестница, запорная арматура, ложементы с опорами-176м2)
 V=176*0,028=4,928 тн
Степень очистки поверхности должна быть Sa2,5- 2 в соответствии с ИСО 8504-2, ИСО 11124</t>
  </si>
  <si>
    <t>Обеспыливание  наружной поверхности отстойника  (площадка обслуживания, перильные ограждения, лестница, запорная арматура, ложементы с опорами-176м2)</t>
  </si>
  <si>
    <t>Окраска металлической поверхности за 3 раза (тплощадка обслуживания, перильные ограждения, лестница, запорная арматура, ложементы с опорами-176м2)
 - покрытие SigmaFast 278 -176*0,182*2=64,06л   
- растворитель Thinner 91-92- 64,06*0,1= 6,41л
- покрытие SigmaDur 520 - 176*0,125=22л
- растворитель Thinner 21-06- 22*0,1=2,2л</t>
  </si>
  <si>
    <t>Обеспыливание  наружной поверхности сепаратора  (2 днища, корпус, площадка обслуживания, запорная арматура, ложементы - 2 шт - 632м2)</t>
  </si>
  <si>
    <t>1,0 / 11,5</t>
  </si>
  <si>
    <t>1,0 / 100</t>
  </si>
  <si>
    <t>Наклейка трафарета 
- надпись "РГС № …" D/8* D/2= 3,4/8*3,4/2=0,425*1,7=0,72м2
- надпись "Огенопасно" D/12*D=3,4/12*3,4= 0,96м2
- фирменные знаки компании  2,0*D/4*D/1,5=2,0*3,4/4*3,4/1,5= 2*0,85*2,27=3,86м2</t>
  </si>
  <si>
    <t>3 / 5,54</t>
  </si>
  <si>
    <t>Обезжиривание поверхности (растворитель Р-646
V=5,54*0,33=1,83кг)</t>
  </si>
  <si>
    <t xml:space="preserve">Окраска металлических поверхностей краской масляной МА-15 за 2 раза (нанесение логотипов) V=5,54*0,19*2=2,1кг </t>
  </si>
  <si>
    <t>Наименование работ: Строительно-монтажные работы на объектах АО «Белкамнефть» им. А.А. Волкова, стоимость работ определяется на основании актуальной редакции сборников базовых цен Федеральных единичных расценок (ФЕР-2020), в программе Гранд-смета, с использованием  индексов  ООО "Стройинформресурс" для пересчета в уровень цен первого месяца текущего квартала (1 кв. - январь; 2 кв. - апрель;  3 кв. - июль;  4 кв. - октябрь) для региона нахождения объекта строительства на период проведения тендерных процедур / на период строительства.</t>
  </si>
  <si>
    <t>До заключения договора подряда, на стадии тендерных процедур, претендент обязан осуществить выезд на объект строительства для уточнения условий организации строительства с целью исключения несоответствий в РД (дефектных ведомостях) и в сметах к коммерческому предложению.</t>
  </si>
  <si>
    <t>Стоимость материалов Заказчика в сметные расчеты не включать.</t>
  </si>
  <si>
    <t>При составлении сметной документации количество материалов необходимо учитывать с коэффициентом расхода, согласно сметных норм.</t>
  </si>
  <si>
    <t>Лимитированные затраты (затраты на строительство временных зданий и сооружений, дополнительные затраты при производстве СМР в зимнее время, затраты на снегоборьбу и др.) определять в процентах от сметной стоимости СМР без учета стоимости материалов.
Размеры норм лимитированных затрат не должны превышать нормативы, предусмотренные соответствующими Методиками действующей сметно-нормативной базы</t>
  </si>
  <si>
    <t>….2026</t>
  </si>
  <si>
    <t>...2027 г.</t>
  </si>
  <si>
    <t>Март 2026 г. с ТМЦ закзачичка без НДС</t>
  </si>
  <si>
    <t>Март 2026 г. оборудование без НДС</t>
  </si>
  <si>
    <t>Февраль 2026 г. с ТМЦ закзачичка без НДС</t>
  </si>
  <si>
    <t xml:space="preserve">Февраль 2026 г.  оборудование без НДС </t>
  </si>
  <si>
    <t>1 шт</t>
  </si>
  <si>
    <t>4.4 ЕМКОСТЬ БУФЕРНАЯ БЕ-1 200М3, инв. №2812134004 ПСП Хмелевка
(ДВ № 01-2026-4.4 от "17" марта 2025 г.)</t>
  </si>
  <si>
    <t>Очистка абразивным порошком сплошных внутренних поверхностей с последующим удалением отходов из сепаратора (расход 20 кг/м2, 5,08 тн)  (стенки- 254 м2 - повторно)
V=254*0,02=5,08 тн
Степень очистки поверхности должна быть Sa2,5- 2 в соответствии с ИСО 8504-2, ИСО 11124</t>
  </si>
  <si>
    <t>Обеспыливание  наружной поверхности сепаратора  (площадка обслуживания, перильные ограждения, лестница, запорная арматура, ложементы с опорами - 176м2)</t>
  </si>
  <si>
    <t>Очистка абразивным порошком сплошных наружных поверхностей с последующим удалением отходов  (расход 28 кг/м2, 4,928 тн)  (площадка обслуживания, перильные ограждения, лестница, запорная арматура, ложементы с опорами - 176м2)
 V=176*0,028=4,928 тн
Степень очистки поверхности должна быть Sa2,5- 2 в соответствии с ИСО 8504-2, ИСО 11124</t>
  </si>
  <si>
    <t>Вывоз строительного мусора автомобилями-самосвалами на расстояние до 70 км на территорию УПСВ Вятка с учетом погрузочных работ
(отработанный абразивный порошок - 4,928+5,08=10,01тн)</t>
  </si>
  <si>
    <t>Окраска наружной поверхности сепаратора за 3 раза (площадка обслуживания, перильные ограждения, лестница, запорная арматура, ложементы с опорами - 176м2):
- покрытие SigmaFast 278 -176*0,182*2=64,06л   
- растворитель Thinner 91-92- 64,06*0,1= 6,4л
- покрытие SigmaDur 520 - 176*0,125=22л
- растворитель Thinner 21-06- 22*0,1=2,2л</t>
  </si>
  <si>
    <t xml:space="preserve">4.6  ЕМКОСТЬ БУФЕРНАЯ БЕ-1 200М3, инв. № 2812134003 ПСП Хмелевка
 (ДВ № 01-2026-4.6 от "17" марта 2025 г.) </t>
  </si>
  <si>
    <t>4.12 СЕПАРАТОР НГСВ-200 №3 УПСВ Вятка Площадка НГСВ, инв. № 142928602000066
(ДВ № 01-2026-4.12 от "17" марта 2025 г.)</t>
  </si>
  <si>
    <t>Очистка абразивным порошком сплошных внутренних поверхностей с последующим удалением отходов из сепаратора (расход 20 кг/м2 - 6,4 тн)  (внутренней  поверхности, трубопроводов внутренней обвязки, элементов конструкций - 320м2)
V=320*0,02=6,4 тн
Степень очистки поверхности должна быть Sa2,5- 2 в соответствии с ИСО 8504-2, ИСО 11124</t>
  </si>
  <si>
    <t>Окраска металлической поверхности за 3 раза (2 днища, корпус, площадка обслуживания, запорная арматура, ложементы - 2 шт - 632м2)
 - покрытие SigmaFast 278 -632*0,182*2=230,05л   
- растворитель Thinner 91-92- 230,05*0,1= 23,0л
- покрытие SigmaDur 520 - 632*0,125=79л
- растворитель Thinner 21-06- 79*0,1=7,9л</t>
  </si>
  <si>
    <t>Очистка абразивным порошком сплошных наружных поверхностей с последующим удалением отходов  (расход 20 кг/м2, 12,64 тн)  (2 днища, корпус, площадка обслуживания, запорная арматура, ложементы - 2 шт - 632м2)
 V=632*0,028=17,696 тн
Степень очистки поверхности должна быть Sa2,5- 2 в соответствии с ИСО 8504-2, ИСО 11124</t>
  </si>
  <si>
    <t>Вывоз строительного мусора автомобилями-самосвалами на расстояние до 1 км на территорию УПСВ Вятка с учетом погрузочных работ
(отработанный абразивный порошок -17,696+6,4= 24,096 тн)</t>
  </si>
  <si>
    <t>Монтаж уровнемера ДУУ4МА (Уровнемер ультрозвуковой ИУМ ДУУ4МА-ДУУ2М-04-1-3.5-2.0-ОМ1.5-3-IV-V, БСД4)</t>
  </si>
  <si>
    <t>Демонтаж уровнемера ДУУ4МА</t>
  </si>
  <si>
    <t>Демонтаж сигнализатора уровня СУР-5</t>
  </si>
  <si>
    <t>4.24 СЕПАРАТОР СО-1 V-160М3 з.№7675, инв. № 2928602035 УПН Балаки
(ДВ № 01-2026-4.24 от "17" марта 2025 г.)</t>
  </si>
  <si>
    <t>Установка и разборка средств (либо средств оснастки) подмащивания для выполнения работ по очистке внутренней поверхности отстойника. Длина отстойника- 21,0м, диаметр отстойника - 3,2 м. 
Средства подмащивания (либо средства оснастки) не должны противоречить требованиям по технике безопасности при выполнении работ на высоте</t>
  </si>
  <si>
    <t>1 отстойник 160 м3</t>
  </si>
  <si>
    <t>Очистка абразивным порошком сплошных внутренних поверхностей с последующим удалением отходов из отстойника (расход 20 кг/м2 - 4,52 тн)  (стенки- 226м2)
V=226*0,02=4,52 тн
Степень очистки поверхности должна быть Sa2,5- 2 в соответствии с ИСО 8504-2, ИСО 11124</t>
  </si>
  <si>
    <t>Вывоз строительного мусора автомобилями-самосвалами на расстояние до 40 км на территорию УПН Вятка с учетом погрузочных работ
(отработанный абразивный порошок -4,52+4,928=9,45 тн)</t>
  </si>
  <si>
    <t>Демонтаж сигнализатора уровня СУР-8</t>
  </si>
  <si>
    <t>Монтаж сигнализатора уровня СУР-8 (СИГНАЛИЗАТОР УРОВНЯ СУР-8 В СОСТ: ДАТЧ. ПОЛОЖ. ДПУ8-1,5-2,0-ОМ1,5-1ШТ.; ПРЕОБРАЗ. ПВС8D-1ШТ)</t>
  </si>
  <si>
    <t>Изготовление, монтаж и сварка опоры для лотков (уголок металлический 50х50х3 мм)</t>
  </si>
  <si>
    <t>1 / 4,64</t>
  </si>
  <si>
    <t>4.25 ЕМКОСТЬ ДРЕНАЖНАЯ V=40м3 УУНШ, инв.№ 122812030000377 УПСВ Вятка
(ДВ № 01-2026-4.25 от "17" марта 2025 г.)</t>
  </si>
  <si>
    <t>Установка и разборка средств (либо средств оснастки) подмащивания для выполнения работ по очистке внутренней поверхности отстойника. Длина емкости - 9,2м, диаметр емкости - 2,4 м. 
Средства подмащивания (либо средства оснастки) не должны противоречить требованиям по технике безопасности при выполнении работ на высоте</t>
  </si>
  <si>
    <t>1 емкость 40 м3</t>
  </si>
  <si>
    <t>Очистка абразивным порошком сплошных внутренних поверхностей с последующим удалением отходов из сепаратора (расход 20 кг/м2 - 1,6 тн)  (стенки-80м2  (повторно с расходом 20кг/м2) )
V=80*0,020=1,6 тн
Степень очистки поверхности должна быть Sa2,5- 2 в соответствии с ИСО 8504-2, ИСО 11124</t>
  </si>
  <si>
    <t>Вывоз строительного мусора автомобилями-самосвалами на расстояние до 1 км на территорию УПН Вятка с учетом погрузочных работ
(отработанный абразивный порошок -1,6 тн)</t>
  </si>
  <si>
    <t>4.27 ОТСТОЙНИК V=200М3 ТВО-8 Вятская площадь Арланского м/р инв. №2200001063
(ДВ № 01-2026-4.24 от "17" марта 2025 г.)</t>
  </si>
  <si>
    <t>Очистка абразивным порошком сплошных внутренних поверхностей с последующим удалением отходов из сепаратора (расход 20 кг/м2 - 5,08 тн)  (внутренней  поверхности, трубопроводов внутренней обвязки, элементов конструкций - 254м2)
V=254*0,02=5,08 тн
Степень очистки поверхности должна быть Sa2,5- 2 в соответствии с ИСО 8504-2, ИСО 11124</t>
  </si>
  <si>
    <t>Обеспыливание  наружной поверхности сепаратора  (2 днища, корпус, площадка обслуживания, запорная арматура, ложементы - 2 шт - 424м2)</t>
  </si>
  <si>
    <t>Очистка абразивным порошком сплошных наружных поверхностей с последующим удалением отходов  (расход 28 кг/м2, 11,872 тн)  (2 днища, корпус, площадка обслуживания, запорная арматура, ложементы - 2 шт - 424м2)
 V=424*0,028=11,872 тн
Степень очистки поверхности должна быть Sa2,5- 2 в соответствии с ИСО 8504-2, ИСО 11124</t>
  </si>
  <si>
    <t>Месторождение: Арланское н.м., Новоселкинское н.м., УПН Балаки, ПСП Кутерем, ПСП Хмелевка.</t>
  </si>
  <si>
    <t>Вывоз строительного мусора автомобилями-самосвалами на расстояние до 1 км на территорию УПСВ Вятка с учетом погрузочных работ
(отработанный абразивный порошок -11,872+5,08= 16,95 тн)</t>
  </si>
  <si>
    <t>Сроки выполнения работ: май 2026</t>
  </si>
  <si>
    <t xml:space="preserve">Обоснование: Дефектная ведомость № 1-2026-4.4  от  "17"марта  2025 г.,  № 01-2026-4.6 от "17" марта 2025 г., № 01-2026-4.12 от "17" марта 2025 г., № 01-2026-4.24 от "17" марта 2025 г., № 01-2026-4.25 от "17" марта 2025 г., № 01-2025-4.27 от "18" июня 2025 г., ДВ № 01-2026-4.36 от "15" марта 2025 г., № 01-2025-4.41 от  "15" июня 2025 г. </t>
  </si>
  <si>
    <t>Демонтаж отвода Ø159х10 90 град.</t>
  </si>
  <si>
    <t>Демонтаж отвода Ø89х9 90 град.</t>
  </si>
  <si>
    <t>Демонтаж тройника Ø159х10</t>
  </si>
  <si>
    <t>Демонтаж тройника Ø89х7</t>
  </si>
  <si>
    <t>Демонтаж трубопровода  Ø159х8 на опорах</t>
  </si>
  <si>
    <t>1 м / 1 тн</t>
  </si>
  <si>
    <t>Демонтаж трубопровода  Ø89х6 на опорах</t>
  </si>
  <si>
    <t>34 / 0,418</t>
  </si>
  <si>
    <t>33 / 0,983</t>
  </si>
  <si>
    <t>Демонтаж задвижки ЗКЛ 100х16</t>
  </si>
  <si>
    <t>Демонтаж задвижки ЗКЛ 150х16</t>
  </si>
  <si>
    <t>Демонтаж крана КШТВГ 50х16</t>
  </si>
  <si>
    <t>1 шт / 1 тн</t>
  </si>
  <si>
    <t>6 / 0,078</t>
  </si>
  <si>
    <t>7 / 0,042</t>
  </si>
  <si>
    <t>3 / 0,072</t>
  </si>
  <si>
    <t>3 / 0,018</t>
  </si>
  <si>
    <t>4 / 0,16</t>
  </si>
  <si>
    <t>5 / 0,4</t>
  </si>
  <si>
    <t>2 / 0,042</t>
  </si>
  <si>
    <t>Монтаж отвода Ø159х10 90 град. (ОТВОД 90 ГРАДУСОВ 159Х10 ММ)</t>
  </si>
  <si>
    <t>Монтаж отвода Ø89х9 90 град. (ОТВОД 90 ГРАДУСОВ 89Х9 ГОСТ 17375-2001)</t>
  </si>
  <si>
    <t>Монтаж тройника Ø159х10 (ТРОЙНИК 159Х10 ГОСТ 17376-2001)</t>
  </si>
  <si>
    <t>Монтаж тройника Ø89х7 (ТРОЙНИК 89Х7 ГОСТ 17376-01)</t>
  </si>
  <si>
    <t>Монтаж трубопровода  Ø159х8 на опорах (ТРУБА СТАЛЬНАЯ ГОРЯЧЕДЕФОРМИРОВАННАЯ 159Х8,0 ГОСТ 8732-78 В20 ГОСТ 8731-74)</t>
  </si>
  <si>
    <t>Монтаж трубопровода  Ø89х6 на опорах (ТРУБА СТАЛЬНАЯ БЕСШОВНАЯ ГОРЯЧЕДЕФОРМИРОВАННАЯ 89Х6 ГОСТ 8731-78, 8732-78)</t>
  </si>
  <si>
    <t>Монтаж задвижки ЗКЛ 100х16 (ЗАДВИЖКА 30С41НЖ ДУ 100 РУ 16 С КОМПЛЕКТОМ ОТВЕТНЫХ ФЛАНЦЕВ И КРЕПЕЖОМ)</t>
  </si>
  <si>
    <t>Монтаж задвижки ЗКЛ 150х16 (ЗАДВИЖКА КЛИНОВАЯ ФЛАНЦЕВАЯ 30С41НЖ ЗКЛ2 150Х16 ГЕРМ. КЛ. А С КОФ, ПРОКЛАДКАМИ И КРЕПЕЖОМ (ШПИЛЬКИ))</t>
  </si>
  <si>
    <t>Монтаж крана КШТВГ 50х16 (КРАН ШАРОВОЙ ЗАПОРНЫЙ КШТВГ 50Х16 ФЛАНЦЕВЫЙ ПОД МЭОФ)</t>
  </si>
  <si>
    <t>Вывоз металлолома автомобилями-самосвалами на расстояние до 1 км на территорию УПН Балаки с учетом погрузочно-разгрузочных работ
(отводы, тройники, трубы, задвижки =2,21 тн)</t>
  </si>
  <si>
    <r>
      <t>Сроки выполнения работ: июль</t>
    </r>
    <r>
      <rPr>
        <i/>
        <sz val="12"/>
        <color rgb="FFFF0000"/>
        <rFont val="Times New Roman"/>
        <family val="1"/>
        <charset val="204"/>
      </rPr>
      <t xml:space="preserve"> </t>
    </r>
    <r>
      <rPr>
        <i/>
        <sz val="12"/>
        <rFont val="Times New Roman"/>
        <family val="1"/>
        <charset val="204"/>
      </rPr>
      <t>2026</t>
    </r>
  </si>
  <si>
    <t>Сроки выполнения работ: апрель 2026</t>
  </si>
  <si>
    <t>Сроки выполнения работ: декабрь 2026</t>
  </si>
  <si>
    <t>Сроки выполнения работ: июнь - июль 2026</t>
  </si>
  <si>
    <t>Переобвязка подключения трубопровода технологического инв. №0001110162</t>
  </si>
  <si>
    <t>Монтаж сигнализатора уровня СУР-5 (Сигнализатор уровня СУР-5/ДПУ5А-1.8-10.0-ОМ1.5-1/ПВС5.)</t>
  </si>
  <si>
    <t>Демонтаж контроллер ГАММА-8М</t>
  </si>
  <si>
    <t>Монтаж контроллер ГАММА-8М</t>
  </si>
  <si>
    <t>Демонтаж уровнемера ДУУ2МА</t>
  </si>
  <si>
    <t>Демонтаж блок сигнализации положения токовый БСПТ для МЭПК IIВТ6 4.20 мА</t>
  </si>
  <si>
    <t>Монтаж уровнемера (ДАТЧИК УРОВНЯ УЛЬТРАЗВУКОВОЙ ДУУ2М-04-1-3,8-2,0-ОМ1,5 ПОПЛАВОК ТИП II И ТИП III)</t>
  </si>
  <si>
    <t>Монтаж уровнемера (ДАТЧИК УРОВНЯ УЛЬТРАЗВУКОВОЙ ДУУ2М-04-1-3,8-2,5-ОМ1,5 ПОПЛАВОК ТИП II И ТИП III)</t>
  </si>
  <si>
    <t>1,0 / 8,0</t>
  </si>
  <si>
    <t>Монтаж блок сигнализации положения токовый БСПТ для МЭПК IIВТ6 4.20 мА</t>
  </si>
  <si>
    <t>2,0 / 9,0</t>
  </si>
  <si>
    <t>Окраска внутренней поверхности сепаратора за два раза WG-Weleforce  (стенки- 254м2)
- покрытие WG-Weleforce - 254*0,276*2=140,21л делится на две части:
1. покрытие WG-Weleforce часть А (база)=140,21*2/3=93,47л
2. покрытие WG-Weleforce часть Б (отвердитель) =140,21*1/3=46,74л
- Разбавитель WG-Велетиннер ЕР - 140,21* 0,06=8,41л</t>
  </si>
  <si>
    <t>Окраска внутренней поверхности сепаратора за два раза WG-Weleforce  (внутренней  поверхности, трубопроводов внутренней обвязки, элементов конструкций - 320м2)
- покрытие WG-Weleforce - 320*0,276*2=176,64л делится на две части:
1. покрытие WG-Weleforce часть А (база)=176,64*2/3=117,76л
2. покрытие WG-Weleforce часть Б (отвердитель) =176,64*1/3=58,88л
- Разбавитель WG-Велетиннер ЕР - 176,64* 0,06=10,6л</t>
  </si>
  <si>
    <t xml:space="preserve">Монтаж уровнемера ДУУ4МА (ДАТЧИК УРОВНЯ УЛЬТРАЗВУКОВОЙ ДУУ4МА-ДУУ2М-04-0-3,5-2,0-ОМ1,5  ПОПЛАВОК ТИП IV И ТИП V В КОМПЛЕКТЕ С БСД4) </t>
  </si>
  <si>
    <t>Окраска внутренней поверхности сепаратора за два раза WG-Weleforce  (стенки- 226м2)
- покрытие WG-Weleforce - 226*0,276*2=124,75л делится на две части:
1. покрытие WG-Weleforce часть А (база)=124,75*2/3=83,17л
2. покрытие WG-Weleforce часть Б (отвердитель) =124,75*1/3=41,58л
- Разбавитель WG-Велетиннер ЕР - 124,75* 0,06=7,485л</t>
  </si>
  <si>
    <t>Монтаж датчика уровня (ДУУ4МА-ДУУ2М-01-0-2,20-2.0-ОМ1.5 с БСД4)</t>
  </si>
  <si>
    <t>Окраска внутренней поверхности сепаратора за два раза WG-Weleforce  (стенки- 80м2)
- покрытие WG-Weleforce - 80*0,276*2=44,16л делится на две части:
1. покрытие WG-Weleforce часть А (база)=44,16*2/3=29,44л
2. покрытие WG-Weleforce часть Б (отвердитель) =44,16*1/3=14,72л
- Разбавитель WG-Велетиннер ЕР - 44,16* 0,06=2,65л</t>
  </si>
  <si>
    <t>Окраска внутренней поверхности сепаратора за два раза WG-Weleforce  (внутренней  поверхности, трубопроводов внутренней обвязки, элементов конструкций - 254м2)
- покрытие WG-Weleforce - 254*0,276*2=140,21л делится на две части:
1. покрытие WG-Weleforce часть А (база)=140,21*2/3=93,47л
2. покрытие WG-Weleforce часть Б (отвердитель) =140,21*1/3=46,74л
- Разбавитель WG-Велетиннер ЕР - 140,21* 0,06=8,41л</t>
  </si>
  <si>
    <t>Срок выполнения работ: 
начало работ – апрель 2026 г.
окончание работ – декабрь 2026 г.</t>
  </si>
  <si>
    <t>Склад материалов находится на промышленной базе Вятка на расстояние до объектов капитального ремонта:
- УПСВ Вятка - асфальтированная дорога - 0,5 км,  
- УПН Балаки - асфальтированная дорога - 42 км
- ПСП Хмелевка - асфальтированная дорога - 67 км</t>
  </si>
  <si>
    <t>Подрядчик совместно с коммерческим предложением направляет согласие на обработку персональных данных в соответствии с приложением № 3.3 к Техническому заданию.</t>
  </si>
  <si>
    <t>Подрядчик совместно с коммерческим предложением направляет нормативный график производства работ по форме, указаной в приложении № 3.4 к техническому заданию.</t>
  </si>
  <si>
    <t xml:space="preserve">Условия оплаты: в размере 80% от стоимости работ не ранее 90 (девяноста) и не позднее 180 (ста восьмидесяти) календарных дней с момента подписания Заказчиком Актов о приемке выполненных работ формы КС-2, Справки о стоимости выполненных работ и затрат формы КС-3, счетов-фактур.
-в размере 20% от стоимости работ не ранее 90 (девяноста) и не позднее 180 (ста восьмидесяти)  календарных дней с момента подписания Акта передачи Заказчику комплекта проверенной Исполнительной документации и передачи подписанного Акта приемки законченного строительством объекта по форме КС-11 или Акта о приеме-сдаче отремонтированных, реконструированных, модернизированных объектов по форме ОС-3 (при реконструкции, модернизации).
</t>
  </si>
  <si>
    <t>Приложение 3.4</t>
  </si>
  <si>
    <t xml:space="preserve">Приложение 3.3 </t>
  </si>
  <si>
    <t>Приложение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</si>
</sst>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04"/>
      <scheme val="minor"/>
    </font>
    <font>
      <sz val="10"/>
      <name val="Arial Cyr"/>
      <charset val="204"/>
    </font>
    <font>
      <sz val="10"/>
      <name val="Arial"/>
      <family val="2"/>
      <charset val="204"/>
    </font>
    <font>
      <sz val="12"/>
      <name val="Times New Roman"/>
      <family val="1"/>
      <charset val="204"/>
    </font>
    <font>
      <sz val="11"/>
      <name val="Calibri"/>
      <family val="2"/>
      <charset val="204"/>
      <scheme val="minor"/>
    </font>
    <font>
      <b/>
      <sz val="12"/>
      <name val="Times New Roman"/>
      <family val="1"/>
      <charset val="204"/>
    </font>
    <font>
      <b/>
      <u/>
      <sz val="12"/>
      <name val="Times New Roman"/>
      <family val="1"/>
      <charset val="204"/>
    </font>
    <font>
      <i/>
      <sz val="12"/>
      <name val="Times New Roman"/>
      <family val="1"/>
      <charset val="204"/>
    </font>
    <font>
      <b/>
      <sz val="16"/>
      <name val="Times New Roman"/>
      <family val="1"/>
      <charset val="204"/>
    </font>
    <font>
      <b/>
      <sz val="10"/>
      <name val="Arial"/>
      <family val="2"/>
      <charset val="204"/>
    </font>
    <font>
      <b/>
      <sz val="12"/>
      <color theme="1"/>
      <name val="Times New Roman"/>
      <family val="1"/>
      <charset val="204"/>
    </font>
    <font>
      <sz val="12"/>
      <color theme="1"/>
      <name val="Times New Roman"/>
      <family val="1"/>
      <charset val="204"/>
    </font>
    <font>
      <sz val="11"/>
      <color theme="1"/>
      <name val="Calibri"/>
      <family val="2"/>
      <scheme val="minor"/>
    </font>
    <font>
      <sz val="8"/>
      <color theme="1"/>
      <name val="Times New Roman"/>
      <family val="1"/>
      <charset val="204"/>
    </font>
    <font>
      <b/>
      <sz val="8"/>
      <color theme="1"/>
      <name val="Times New Roman"/>
      <family val="1"/>
      <charset val="204"/>
    </font>
    <font>
      <sz val="11"/>
      <color theme="1"/>
      <name val="Times New Roman"/>
      <family val="1"/>
      <charset val="204"/>
    </font>
    <font>
      <sz val="7.5"/>
      <color theme="1"/>
      <name val="Times New Roman"/>
      <family val="1"/>
      <charset val="204"/>
    </font>
    <font>
      <sz val="7.5"/>
      <color theme="1"/>
      <name val="Calibri"/>
      <family val="2"/>
      <scheme val="minor"/>
    </font>
    <font>
      <b/>
      <sz val="11"/>
      <color theme="1"/>
      <name val="Times New Roman"/>
      <family val="1"/>
      <charset val="204"/>
    </font>
    <font>
      <b/>
      <sz val="11"/>
      <color theme="1"/>
      <name val="Calibri"/>
      <family val="2"/>
      <scheme val="minor"/>
    </font>
    <font>
      <i/>
      <sz val="12"/>
      <color rgb="FFFF0000"/>
      <name val="Times New Roman"/>
      <family val="1"/>
      <charset val="204"/>
    </font>
    <font>
      <sz val="14"/>
      <color rgb="FF7030A0"/>
      <name val="Arial"/>
      <family val="2"/>
      <charset val="204"/>
    </font>
    <font>
      <b/>
      <sz val="18"/>
      <color rgb="FFFF0000"/>
      <name val="Calibri"/>
      <family val="2"/>
      <charset val="204"/>
      <scheme val="minor"/>
    </font>
    <font>
      <b/>
      <sz val="14"/>
      <name val="Calibri"/>
      <family val="2"/>
      <charset val="204"/>
      <scheme val="minor"/>
    </font>
    <font>
      <b/>
      <sz val="16"/>
      <name val="Calibri"/>
      <family val="2"/>
      <charset val="204"/>
      <scheme val="minor"/>
    </font>
    <font>
      <b/>
      <sz val="13"/>
      <color theme="1"/>
      <name val="Times New Roman"/>
      <family val="1"/>
      <charset val="204"/>
    </font>
    <font>
      <b/>
      <sz val="13"/>
      <name val="Times New Roman"/>
      <family val="1"/>
      <charset val="204"/>
    </font>
  </fonts>
  <fills count="1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
      <patternFill patternType="solid">
        <fgColor theme="6"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7">
    <xf numFmtId="0" fontId="0" fillId="0" borderId="0"/>
    <xf numFmtId="0" fontId="1" fillId="0" borderId="0"/>
    <xf numFmtId="0" fontId="2" fillId="0" borderId="0"/>
    <xf numFmtId="0" fontId="1" fillId="0" borderId="0"/>
    <xf numFmtId="0" fontId="1" fillId="0" borderId="0"/>
    <xf numFmtId="0" fontId="2" fillId="0" borderId="0"/>
    <xf numFmtId="0" fontId="12" fillId="0" borderId="0"/>
  </cellStyleXfs>
  <cellXfs count="122">
    <xf numFmtId="0" fontId="0" fillId="0" borderId="0" xfId="0"/>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0" xfId="0" applyFont="1" applyFill="1"/>
    <xf numFmtId="0" fontId="4" fillId="0" borderId="0" xfId="0" applyFont="1" applyFill="1"/>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2" xfId="0" applyFont="1" applyFill="1" applyBorder="1" applyAlignment="1">
      <alignment horizontal="center" vertical="center"/>
    </xf>
    <xf numFmtId="0" fontId="2" fillId="0" borderId="0" xfId="0" applyFont="1" applyFill="1" applyBorder="1"/>
    <xf numFmtId="0" fontId="4" fillId="2" borderId="0" xfId="0" applyFont="1" applyFill="1" applyBorder="1" applyAlignment="1">
      <alignment horizontal="center" vertical="center"/>
    </xf>
    <xf numFmtId="0" fontId="4" fillId="0" borderId="0" xfId="0" applyFont="1" applyFill="1" applyBorder="1"/>
    <xf numFmtId="0" fontId="4" fillId="3" borderId="0" xfId="0" applyFont="1" applyFill="1" applyBorder="1" applyAlignment="1">
      <alignment horizontal="left" vertical="center"/>
    </xf>
    <xf numFmtId="0" fontId="4" fillId="3" borderId="0" xfId="0" applyFont="1" applyFill="1" applyBorder="1" applyAlignment="1">
      <alignment horizontal="center" vertical="center" wrapText="1"/>
    </xf>
    <xf numFmtId="49" fontId="4" fillId="2" borderId="0" xfId="0" applyNumberFormat="1" applyFont="1" applyFill="1" applyBorder="1" applyAlignment="1">
      <alignment horizontal="center" vertical="center"/>
    </xf>
    <xf numFmtId="0" fontId="4" fillId="2" borderId="0" xfId="0" applyFont="1" applyFill="1" applyBorder="1" applyAlignment="1">
      <alignment horizontal="left" vertical="center"/>
    </xf>
    <xf numFmtId="0" fontId="3" fillId="0" borderId="0" xfId="0" applyFont="1" applyFill="1" applyAlignment="1">
      <alignment horizontal="left" vertical="center" wrapText="1"/>
    </xf>
    <xf numFmtId="0" fontId="5" fillId="0" borderId="0" xfId="0" applyFont="1" applyFill="1" applyAlignment="1">
      <alignment vertical="center" wrapText="1"/>
    </xf>
    <xf numFmtId="0" fontId="11" fillId="0" borderId="0" xfId="0" applyFont="1" applyAlignment="1">
      <alignment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 fillId="0" borderId="0" xfId="1"/>
    <xf numFmtId="0" fontId="13" fillId="0" borderId="0" xfId="6" applyFont="1"/>
    <xf numFmtId="0" fontId="14" fillId="0" borderId="1" xfId="6" applyFont="1" applyBorder="1" applyAlignment="1">
      <alignment shrinkToFit="1"/>
    </xf>
    <xf numFmtId="0" fontId="13" fillId="0" borderId="1" xfId="6" applyFont="1" applyBorder="1"/>
    <xf numFmtId="0" fontId="14" fillId="4" borderId="1" xfId="6" applyFont="1" applyFill="1" applyBorder="1" applyAlignment="1">
      <alignment horizontal="center"/>
    </xf>
    <xf numFmtId="0" fontId="13" fillId="4" borderId="1" xfId="6" applyFont="1" applyFill="1" applyBorder="1" applyAlignment="1">
      <alignment horizontal="center" vertical="center"/>
    </xf>
    <xf numFmtId="14" fontId="13" fillId="4" borderId="1" xfId="6" applyNumberFormat="1" applyFont="1" applyFill="1" applyBorder="1" applyAlignment="1">
      <alignment horizontal="center" vertical="center"/>
    </xf>
    <xf numFmtId="0" fontId="14" fillId="4" borderId="1" xfId="6" applyFont="1" applyFill="1" applyBorder="1" applyAlignment="1">
      <alignment horizontal="center" vertical="center"/>
    </xf>
    <xf numFmtId="0" fontId="13" fillId="4" borderId="1" xfId="6" applyFont="1" applyFill="1" applyBorder="1"/>
    <xf numFmtId="0" fontId="13" fillId="0" borderId="1" xfId="6" applyFont="1" applyFill="1" applyBorder="1"/>
    <xf numFmtId="0" fontId="13" fillId="0" borderId="1" xfId="6" applyFont="1" applyBorder="1" applyAlignment="1">
      <alignment horizontal="center" vertical="center"/>
    </xf>
    <xf numFmtId="14" fontId="13" fillId="0" borderId="1" xfId="6" applyNumberFormat="1" applyFont="1" applyBorder="1" applyAlignment="1">
      <alignment horizontal="center" vertical="center"/>
    </xf>
    <xf numFmtId="0" fontId="13" fillId="2" borderId="1" xfId="6" applyFont="1" applyFill="1" applyBorder="1"/>
    <xf numFmtId="0" fontId="14" fillId="0" borderId="0" xfId="6" applyFont="1" applyAlignment="1">
      <alignment horizontal="center" vertical="center"/>
    </xf>
    <xf numFmtId="0" fontId="18" fillId="0" borderId="0" xfId="6" applyFont="1" applyAlignment="1">
      <alignment horizontal="center" vertical="center"/>
    </xf>
    <xf numFmtId="0" fontId="13" fillId="5" borderId="1" xfId="6" applyFont="1" applyFill="1" applyBorder="1" applyAlignment="1">
      <alignment horizontal="center" vertical="center"/>
    </xf>
    <xf numFmtId="0" fontId="13" fillId="0" borderId="1" xfId="6" applyFont="1" applyBorder="1" applyAlignment="1">
      <alignment horizontal="center" vertical="center" wrapText="1"/>
    </xf>
    <xf numFmtId="0" fontId="14" fillId="0" borderId="1" xfId="6" applyFont="1" applyBorder="1" applyAlignment="1">
      <alignment horizontal="center" vertical="center" shrinkToFit="1"/>
    </xf>
    <xf numFmtId="0" fontId="13" fillId="7" borderId="1" xfId="6" applyFont="1" applyFill="1" applyBorder="1"/>
    <xf numFmtId="0" fontId="4" fillId="9" borderId="0" xfId="0" applyFont="1" applyFill="1" applyBorder="1" applyAlignment="1">
      <alignment horizontal="center" vertical="center"/>
    </xf>
    <xf numFmtId="0" fontId="4" fillId="9" borderId="0" xfId="0" applyFont="1" applyFill="1" applyBorder="1"/>
    <xf numFmtId="0" fontId="4" fillId="9" borderId="0" xfId="0" applyFont="1" applyFill="1"/>
    <xf numFmtId="0" fontId="4" fillId="9" borderId="0" xfId="0" applyFont="1" applyFill="1" applyBorder="1" applyAlignment="1">
      <alignment horizontal="left" vertical="center" wrapText="1"/>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0" fontId="6" fillId="8" borderId="1" xfId="0" applyFont="1" applyFill="1" applyBorder="1" applyAlignment="1">
      <alignment vertical="center" wrapText="1"/>
    </xf>
    <xf numFmtId="0" fontId="9" fillId="2" borderId="0" xfId="0" applyFont="1" applyFill="1" applyBorder="1" applyAlignment="1">
      <alignment horizontal="center" vertical="center"/>
    </xf>
    <xf numFmtId="2" fontId="3" fillId="0" borderId="2" xfId="0" applyNumberFormat="1" applyFont="1" applyFill="1" applyBorder="1" applyAlignment="1">
      <alignment horizontal="center" vertical="center" wrapText="1"/>
    </xf>
    <xf numFmtId="0" fontId="11" fillId="0" borderId="1" xfId="0" applyFont="1" applyBorder="1" applyAlignment="1">
      <alignment wrapText="1"/>
    </xf>
    <xf numFmtId="0" fontId="3" fillId="8"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1" fillId="0" borderId="0" xfId="0" applyFont="1" applyFill="1" applyBorder="1" applyAlignment="1">
      <alignment horizontal="left" vertical="center"/>
    </xf>
    <xf numFmtId="0" fontId="2" fillId="0" borderId="0" xfId="0" applyFont="1" applyAlignment="1">
      <alignment wrapText="1"/>
    </xf>
    <xf numFmtId="0" fontId="2" fillId="0" borderId="0" xfId="0" applyFont="1"/>
    <xf numFmtId="0" fontId="22" fillId="3" borderId="0"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2" borderId="1" xfId="0" applyFont="1" applyFill="1" applyBorder="1" applyAlignment="1">
      <alignment horizontal="center" vertical="center" wrapText="1"/>
    </xf>
    <xf numFmtId="0" fontId="23" fillId="3" borderId="0" xfId="0" applyFont="1" applyFill="1" applyBorder="1" applyAlignment="1">
      <alignment horizontal="center" vertical="center" wrapText="1"/>
    </xf>
    <xf numFmtId="0" fontId="24" fillId="2" borderId="0" xfId="0" applyFont="1" applyFill="1" applyBorder="1" applyAlignment="1">
      <alignment horizontal="left" vertical="center"/>
    </xf>
    <xf numFmtId="0" fontId="3" fillId="0" borderId="0" xfId="0" applyFont="1" applyFill="1" applyAlignment="1">
      <alignment horizontal="left" vertical="center" wrapText="1"/>
    </xf>
    <xf numFmtId="0" fontId="3" fillId="8" borderId="0" xfId="0" applyFont="1" applyFill="1" applyAlignment="1">
      <alignment horizontal="left" vertical="center" wrapText="1"/>
    </xf>
    <xf numFmtId="0" fontId="5"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horizontal="left" vertical="center" wrapText="1"/>
    </xf>
    <xf numFmtId="49" fontId="3" fillId="0" borderId="0" xfId="0" applyNumberFormat="1" applyFont="1" applyFill="1" applyBorder="1" applyAlignment="1">
      <alignment horizontal="left" vertical="center" wrapText="1"/>
    </xf>
    <xf numFmtId="0" fontId="3" fillId="0" borderId="0" xfId="0" applyNumberFormat="1" applyFont="1" applyFill="1" applyAlignment="1">
      <alignment horizontal="left" vertical="center" wrapText="1"/>
    </xf>
    <xf numFmtId="0" fontId="8" fillId="0" borderId="0" xfId="0" applyFont="1" applyFill="1" applyAlignment="1">
      <alignment horizontal="center" vertical="center" wrapText="1"/>
    </xf>
    <xf numFmtId="0" fontId="5" fillId="0" borderId="4" xfId="0" applyFont="1" applyFill="1" applyBorder="1" applyAlignment="1">
      <alignment horizontal="left" vertical="center" wrapText="1"/>
    </xf>
    <xf numFmtId="0" fontId="9" fillId="2" borderId="0"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14" fillId="0" borderId="8" xfId="6" applyFont="1" applyBorder="1" applyAlignment="1">
      <alignment horizontal="center" vertical="center"/>
    </xf>
    <xf numFmtId="0" fontId="12" fillId="0" borderId="8" xfId="6" applyBorder="1" applyAlignment="1"/>
    <xf numFmtId="0" fontId="16" fillId="0" borderId="1" xfId="6" applyFont="1" applyBorder="1" applyAlignment="1"/>
    <xf numFmtId="0" fontId="12" fillId="0" borderId="1" xfId="6" applyBorder="1" applyAlignment="1"/>
    <xf numFmtId="0" fontId="13" fillId="0" borderId="2" xfId="6" applyFont="1" applyBorder="1" applyAlignment="1">
      <alignment horizontal="center" vertical="center"/>
    </xf>
    <xf numFmtId="0" fontId="15" fillId="0" borderId="3" xfId="6" applyFont="1" applyBorder="1" applyAlignment="1">
      <alignment horizontal="center" vertical="center"/>
    </xf>
    <xf numFmtId="0" fontId="15" fillId="0" borderId="6" xfId="6" applyFont="1" applyBorder="1" applyAlignment="1">
      <alignment horizontal="center" vertical="center"/>
    </xf>
    <xf numFmtId="0" fontId="13" fillId="5" borderId="9" xfId="6" applyFont="1" applyFill="1" applyBorder="1" applyAlignment="1">
      <alignment horizontal="center" vertical="center"/>
    </xf>
    <xf numFmtId="0" fontId="13" fillId="5" borderId="10" xfId="6" applyFont="1" applyFill="1" applyBorder="1" applyAlignment="1">
      <alignment horizontal="center" vertical="center"/>
    </xf>
    <xf numFmtId="0" fontId="13" fillId="5" borderId="13" xfId="6" applyFont="1" applyFill="1" applyBorder="1" applyAlignment="1">
      <alignment horizontal="center" vertical="center"/>
    </xf>
    <xf numFmtId="0" fontId="13" fillId="5" borderId="14" xfId="6" applyFont="1" applyFill="1" applyBorder="1" applyAlignment="1">
      <alignment horizontal="center" vertical="center"/>
    </xf>
    <xf numFmtId="0" fontId="13" fillId="0" borderId="10" xfId="6" applyFont="1" applyBorder="1" applyAlignment="1">
      <alignment horizontal="center" vertical="center"/>
    </xf>
    <xf numFmtId="0" fontId="13" fillId="0" borderId="13" xfId="6" applyFont="1" applyBorder="1" applyAlignment="1">
      <alignment horizontal="center" vertical="center"/>
    </xf>
    <xf numFmtId="0" fontId="13" fillId="0" borderId="14" xfId="6" applyFont="1" applyBorder="1" applyAlignment="1">
      <alignment horizontal="center" vertical="center"/>
    </xf>
    <xf numFmtId="0" fontId="13" fillId="5" borderId="5" xfId="6" applyFont="1" applyFill="1" applyBorder="1" applyAlignment="1">
      <alignment horizontal="center" vertical="center"/>
    </xf>
    <xf numFmtId="0" fontId="13" fillId="0" borderId="7" xfId="6" applyFont="1" applyBorder="1" applyAlignment="1">
      <alignment horizontal="center" vertical="center"/>
    </xf>
    <xf numFmtId="0" fontId="13" fillId="0" borderId="8" xfId="6" applyFont="1" applyBorder="1" applyAlignment="1">
      <alignment horizontal="center" vertical="center"/>
    </xf>
    <xf numFmtId="0" fontId="13" fillId="0" borderId="4" xfId="6" applyFont="1" applyBorder="1" applyAlignment="1">
      <alignment horizontal="center" vertical="center"/>
    </xf>
    <xf numFmtId="0" fontId="13" fillId="0" borderId="11" xfId="6" applyFont="1" applyBorder="1" applyAlignment="1">
      <alignment horizontal="center" vertical="center"/>
    </xf>
    <xf numFmtId="0" fontId="13" fillId="0" borderId="0" xfId="6" applyFont="1" applyAlignment="1">
      <alignment horizontal="center" vertical="center"/>
    </xf>
    <xf numFmtId="0" fontId="13" fillId="0" borderId="12" xfId="6" applyFont="1" applyBorder="1" applyAlignment="1">
      <alignment horizontal="center" vertical="center"/>
    </xf>
    <xf numFmtId="0" fontId="10" fillId="0" borderId="0" xfId="6" applyFont="1" applyAlignment="1">
      <alignment horizontal="center" vertical="center"/>
    </xf>
    <xf numFmtId="0" fontId="13" fillId="0" borderId="0" xfId="6" applyFont="1" applyAlignment="1"/>
    <xf numFmtId="0" fontId="15" fillId="0" borderId="0" xfId="6" applyFont="1" applyAlignment="1"/>
    <xf numFmtId="0" fontId="13" fillId="0" borderId="5" xfId="6" applyFont="1" applyBorder="1" applyAlignment="1">
      <alignment horizontal="center" vertical="center" wrapText="1"/>
    </xf>
    <xf numFmtId="0" fontId="15" fillId="0" borderId="7" xfId="6" applyFont="1" applyBorder="1" applyAlignment="1">
      <alignment horizontal="center" vertical="center"/>
    </xf>
    <xf numFmtId="0" fontId="13" fillId="0" borderId="5" xfId="6" applyFont="1" applyBorder="1" applyAlignment="1">
      <alignment horizontal="center" vertical="center"/>
    </xf>
    <xf numFmtId="0" fontId="12" fillId="0" borderId="7" xfId="6" applyBorder="1" applyAlignment="1">
      <alignment horizontal="center" vertical="center" wrapText="1"/>
    </xf>
    <xf numFmtId="0" fontId="16" fillId="0" borderId="5" xfId="6" applyFont="1" applyBorder="1" applyAlignment="1">
      <alignment horizontal="center" vertical="center" wrapText="1"/>
    </xf>
    <xf numFmtId="0" fontId="17" fillId="0" borderId="7" xfId="6" applyFont="1" applyBorder="1" applyAlignment="1">
      <alignment horizontal="center" vertical="center" wrapText="1"/>
    </xf>
    <xf numFmtId="0" fontId="19" fillId="0" borderId="8" xfId="6" applyFont="1" applyBorder="1" applyAlignment="1"/>
    <xf numFmtId="0" fontId="13" fillId="6" borderId="2" xfId="6" applyFont="1" applyFill="1" applyBorder="1" applyAlignment="1">
      <alignment horizontal="center" vertical="center"/>
    </xf>
    <xf numFmtId="0" fontId="12" fillId="6" borderId="3" xfId="6" applyFill="1" applyBorder="1" applyAlignment="1">
      <alignment horizontal="center" vertical="center"/>
    </xf>
    <xf numFmtId="0" fontId="12" fillId="6" borderId="6" xfId="6" applyFill="1" applyBorder="1" applyAlignment="1">
      <alignment horizontal="center" vertical="center"/>
    </xf>
    <xf numFmtId="0" fontId="13" fillId="6" borderId="2" xfId="6" applyFont="1" applyFill="1" applyBorder="1" applyAlignment="1"/>
    <xf numFmtId="0" fontId="12" fillId="6" borderId="3" xfId="6" applyFill="1" applyBorder="1" applyAlignment="1"/>
    <xf numFmtId="0" fontId="12" fillId="6" borderId="6" xfId="6" applyFill="1" applyBorder="1" applyAlignment="1"/>
    <xf numFmtId="0" fontId="10" fillId="0" borderId="0" xfId="0" applyFont="1" applyAlignment="1">
      <alignment horizontal="center" wrapText="1"/>
    </xf>
    <xf numFmtId="0" fontId="25" fillId="0" borderId="0" xfId="6" applyFont="1" applyAlignment="1">
      <alignment horizontal="right"/>
    </xf>
    <xf numFmtId="0" fontId="26" fillId="0" borderId="0" xfId="1" applyFont="1" applyAlignment="1">
      <alignment horizontal="right"/>
    </xf>
    <xf numFmtId="0" fontId="26" fillId="0" borderId="0" xfId="0" applyFont="1" applyFill="1" applyAlignment="1">
      <alignment horizontal="right" vertical="center"/>
    </xf>
  </cellXfs>
  <cellStyles count="7">
    <cellStyle name="Обычный" xfId="0" builtinId="0"/>
    <cellStyle name="Обычный 2" xfId="1" xr:uid="{00000000-0005-0000-0000-000001000000}"/>
    <cellStyle name="Обычный 3" xfId="3" xr:uid="{00000000-0005-0000-0000-000002000000}"/>
    <cellStyle name="Обычный 4" xfId="2" xr:uid="{00000000-0005-0000-0000-000003000000}"/>
    <cellStyle name="Обычный 4 2" xfId="6" xr:uid="{00000000-0005-0000-0000-000004000000}"/>
    <cellStyle name="Обычный 5" xfId="4" xr:uid="{00000000-0005-0000-0000-000005000000}"/>
    <cellStyle name="Обычный 7" xfId="5" xr:uid="{00000000-0005-0000-0000-000006000000}"/>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224118</xdr:colOff>
      <xdr:row>2</xdr:row>
      <xdr:rowOff>78441</xdr:rowOff>
    </xdr:from>
    <xdr:to>
      <xdr:col>8</xdr:col>
      <xdr:colOff>466416</xdr:colOff>
      <xdr:row>49</xdr:row>
      <xdr:rowOff>56030</xdr:rowOff>
    </xdr:to>
    <xdr:pic>
      <xdr:nvPicPr>
        <xdr:cNvPr id="2" name="Рисунок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24118" y="402291"/>
          <a:ext cx="5119098" cy="758806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J187"/>
  <sheetViews>
    <sheetView tabSelected="1" view="pageBreakPreview" zoomScaleNormal="110" zoomScaleSheetLayoutView="100" workbookViewId="0">
      <selection activeCell="A6" sqref="A6:D6"/>
    </sheetView>
  </sheetViews>
  <sheetFormatPr defaultColWidth="9.1796875" defaultRowHeight="15.5" x14ac:dyDescent="0.35"/>
  <cols>
    <col min="1" max="1" width="7.1796875" style="3" customWidth="1"/>
    <col min="2" max="2" width="60.7265625" style="4" customWidth="1"/>
    <col min="3" max="3" width="13.54296875" style="3" customWidth="1"/>
    <col min="4" max="4" width="22.81640625" style="3" customWidth="1"/>
    <col min="5" max="5" width="38.453125" style="13" customWidth="1"/>
    <col min="6" max="6" width="35.1796875" style="14" customWidth="1"/>
    <col min="7" max="7" width="7.7265625" style="8" customWidth="1"/>
    <col min="8" max="8" width="8" style="8" customWidth="1"/>
    <col min="9" max="16384" width="9.1796875" style="8"/>
  </cols>
  <sheetData>
    <row r="3" spans="1:10" ht="16.5" x14ac:dyDescent="0.35">
      <c r="C3" s="121" t="s">
        <v>236</v>
      </c>
      <c r="D3" s="121"/>
    </row>
    <row r="5" spans="1:10" ht="19.5" customHeight="1" x14ac:dyDescent="0.35">
      <c r="A5" s="71" t="s">
        <v>14</v>
      </c>
      <c r="B5" s="71"/>
      <c r="C5" s="71"/>
      <c r="D5" s="71"/>
    </row>
    <row r="6" spans="1:10" ht="51" customHeight="1" x14ac:dyDescent="0.35">
      <c r="A6" s="71" t="s">
        <v>116</v>
      </c>
      <c r="B6" s="71"/>
      <c r="C6" s="71"/>
      <c r="D6" s="71"/>
    </row>
    <row r="7" spans="1:10" ht="14.25" customHeight="1" x14ac:dyDescent="0.35">
      <c r="A7" s="72"/>
      <c r="B7" s="72"/>
      <c r="C7" s="72"/>
      <c r="D7" s="72"/>
    </row>
    <row r="8" spans="1:10" ht="37.5" customHeight="1" x14ac:dyDescent="0.35">
      <c r="A8" s="71" t="s">
        <v>0</v>
      </c>
      <c r="B8" s="71"/>
      <c r="C8" s="71"/>
      <c r="D8" s="71"/>
    </row>
    <row r="9" spans="1:10" x14ac:dyDescent="0.35">
      <c r="A9" s="10"/>
      <c r="B9" s="19"/>
      <c r="C9" s="10"/>
      <c r="D9" s="10"/>
    </row>
    <row r="10" spans="1:10" ht="15" x14ac:dyDescent="0.35">
      <c r="A10" s="73" t="s">
        <v>12</v>
      </c>
      <c r="B10" s="73"/>
      <c r="C10" s="73"/>
      <c r="D10" s="73"/>
    </row>
    <row r="11" spans="1:10" ht="44.25" customHeight="1" x14ac:dyDescent="0.35">
      <c r="A11" s="73" t="s">
        <v>173</v>
      </c>
      <c r="B11" s="73"/>
      <c r="C11" s="73"/>
      <c r="D11" s="73"/>
    </row>
    <row r="12" spans="1:10" ht="18.75" customHeight="1" x14ac:dyDescent="0.35">
      <c r="A12" s="20" t="s">
        <v>10</v>
      </c>
      <c r="B12" s="20"/>
      <c r="C12" s="20"/>
      <c r="D12" s="20"/>
    </row>
    <row r="13" spans="1:10" ht="34.5" customHeight="1" x14ac:dyDescent="0.35">
      <c r="A13" s="71" t="s">
        <v>32</v>
      </c>
      <c r="B13" s="71"/>
      <c r="C13" s="71"/>
      <c r="D13" s="71"/>
    </row>
    <row r="14" spans="1:10" ht="9" customHeight="1" x14ac:dyDescent="0.35">
      <c r="A14" s="10"/>
      <c r="B14" s="19"/>
      <c r="C14" s="10"/>
      <c r="D14" s="10"/>
    </row>
    <row r="15" spans="1:10" s="7" customFormat="1" ht="120.75" customHeight="1" x14ac:dyDescent="0.25">
      <c r="A15" s="70" t="s">
        <v>128</v>
      </c>
      <c r="B15" s="70"/>
      <c r="C15" s="70"/>
      <c r="D15" s="70"/>
      <c r="E15" s="60"/>
      <c r="F15" s="12"/>
      <c r="G15" s="12"/>
      <c r="H15" s="12"/>
      <c r="I15" s="12"/>
      <c r="J15" s="12"/>
    </row>
    <row r="16" spans="1:10" ht="60" customHeight="1" x14ac:dyDescent="0.35">
      <c r="A16" s="70" t="s">
        <v>176</v>
      </c>
      <c r="B16" s="70"/>
      <c r="C16" s="70"/>
      <c r="D16" s="70"/>
    </row>
    <row r="17" spans="1:6" ht="27.75" customHeight="1" x14ac:dyDescent="0.35">
      <c r="A17" s="73" t="s">
        <v>33</v>
      </c>
      <c r="B17" s="73"/>
      <c r="C17" s="73"/>
      <c r="D17" s="73"/>
    </row>
    <row r="18" spans="1:6" ht="28.5" customHeight="1" x14ac:dyDescent="0.35">
      <c r="A18" s="9"/>
      <c r="B18" s="76" t="s">
        <v>114</v>
      </c>
      <c r="C18" s="76"/>
      <c r="D18" s="9"/>
    </row>
    <row r="19" spans="1:6" ht="13.5" customHeight="1" x14ac:dyDescent="0.35">
      <c r="A19" s="10"/>
      <c r="B19" s="19"/>
      <c r="C19" s="10"/>
      <c r="D19" s="10"/>
    </row>
    <row r="20" spans="1:6" s="7" customFormat="1" x14ac:dyDescent="0.25">
      <c r="A20" s="2" t="s">
        <v>8</v>
      </c>
      <c r="B20" s="2" t="s">
        <v>1</v>
      </c>
      <c r="C20" s="2" t="s">
        <v>2</v>
      </c>
      <c r="D20" s="5" t="s">
        <v>3</v>
      </c>
      <c r="E20" s="78"/>
      <c r="F20" s="12"/>
    </row>
    <row r="21" spans="1:6" s="7" customFormat="1" x14ac:dyDescent="0.25">
      <c r="A21" s="6">
        <v>1</v>
      </c>
      <c r="B21" s="6">
        <v>2</v>
      </c>
      <c r="C21" s="6">
        <v>3</v>
      </c>
      <c r="D21" s="11">
        <v>4</v>
      </c>
      <c r="E21" s="78"/>
      <c r="F21" s="12"/>
    </row>
    <row r="22" spans="1:6" ht="45" x14ac:dyDescent="0.35">
      <c r="A22" s="2">
        <v>1</v>
      </c>
      <c r="B22" s="59" t="s">
        <v>140</v>
      </c>
      <c r="C22" s="6"/>
      <c r="D22" s="11"/>
      <c r="E22" s="16"/>
    </row>
    <row r="23" spans="1:6" ht="108.5" x14ac:dyDescent="0.35">
      <c r="A23" s="2">
        <v>2</v>
      </c>
      <c r="B23" s="1" t="s">
        <v>117</v>
      </c>
      <c r="C23" s="2" t="s">
        <v>92</v>
      </c>
      <c r="D23" s="49">
        <v>1</v>
      </c>
      <c r="E23" s="16"/>
    </row>
    <row r="24" spans="1:6" x14ac:dyDescent="0.35">
      <c r="A24" s="2">
        <v>3</v>
      </c>
      <c r="B24" s="66" t="s">
        <v>93</v>
      </c>
      <c r="C24" s="65"/>
      <c r="D24" s="65"/>
      <c r="E24" s="16"/>
    </row>
    <row r="25" spans="1:6" ht="62" x14ac:dyDescent="0.35">
      <c r="A25" s="2">
        <v>4</v>
      </c>
      <c r="B25" s="1" t="s">
        <v>94</v>
      </c>
      <c r="C25" s="2" t="s">
        <v>95</v>
      </c>
      <c r="D25" s="11" t="s">
        <v>123</v>
      </c>
      <c r="E25" s="16"/>
    </row>
    <row r="26" spans="1:6" x14ac:dyDescent="0.35">
      <c r="A26" s="2">
        <v>5</v>
      </c>
      <c r="B26" s="1" t="s">
        <v>215</v>
      </c>
      <c r="C26" s="2" t="s">
        <v>111</v>
      </c>
      <c r="D26" s="6" t="s">
        <v>122</v>
      </c>
    </row>
    <row r="27" spans="1:6" ht="46.5" x14ac:dyDescent="0.35">
      <c r="A27" s="2">
        <v>6</v>
      </c>
      <c r="B27" s="1" t="s">
        <v>217</v>
      </c>
      <c r="C27" s="2" t="s">
        <v>111</v>
      </c>
      <c r="D27" s="6" t="s">
        <v>122</v>
      </c>
    </row>
    <row r="28" spans="1:6" x14ac:dyDescent="0.35">
      <c r="A28" s="2">
        <v>7</v>
      </c>
      <c r="B28" s="1" t="s">
        <v>213</v>
      </c>
      <c r="C28" s="2" t="s">
        <v>111</v>
      </c>
      <c r="D28" s="6" t="s">
        <v>219</v>
      </c>
    </row>
    <row r="29" spans="1:6" x14ac:dyDescent="0.35">
      <c r="A29" s="2">
        <v>8</v>
      </c>
      <c r="B29" s="1" t="s">
        <v>214</v>
      </c>
      <c r="C29" s="2" t="s">
        <v>111</v>
      </c>
      <c r="D29" s="6" t="s">
        <v>219</v>
      </c>
    </row>
    <row r="30" spans="1:6" x14ac:dyDescent="0.35">
      <c r="A30" s="2">
        <v>9</v>
      </c>
      <c r="B30" s="66" t="s">
        <v>97</v>
      </c>
      <c r="C30" s="65"/>
      <c r="D30" s="65"/>
      <c r="E30" s="16"/>
    </row>
    <row r="31" spans="1:6" ht="108.5" x14ac:dyDescent="0.35">
      <c r="A31" s="2">
        <v>10</v>
      </c>
      <c r="B31" s="1" t="s">
        <v>141</v>
      </c>
      <c r="C31" s="6" t="s">
        <v>9</v>
      </c>
      <c r="D31" s="11">
        <v>254</v>
      </c>
      <c r="E31" s="16"/>
    </row>
    <row r="32" spans="1:6" x14ac:dyDescent="0.35">
      <c r="A32" s="2">
        <v>11</v>
      </c>
      <c r="B32" s="1" t="s">
        <v>98</v>
      </c>
      <c r="C32" s="2" t="s">
        <v>9</v>
      </c>
      <c r="D32" s="11">
        <v>254</v>
      </c>
      <c r="E32" s="16"/>
    </row>
    <row r="33" spans="1:6" ht="124" x14ac:dyDescent="0.35">
      <c r="A33" s="2">
        <v>12</v>
      </c>
      <c r="B33" s="1" t="s">
        <v>222</v>
      </c>
      <c r="C33" s="2" t="s">
        <v>9</v>
      </c>
      <c r="D33" s="11">
        <v>254</v>
      </c>
      <c r="E33" s="67"/>
    </row>
    <row r="34" spans="1:6" x14ac:dyDescent="0.35">
      <c r="A34" s="2">
        <v>13</v>
      </c>
      <c r="B34" s="66" t="s">
        <v>99</v>
      </c>
      <c r="C34" s="65"/>
      <c r="D34" s="65"/>
      <c r="E34" s="16"/>
    </row>
    <row r="35" spans="1:6" ht="124" x14ac:dyDescent="0.35">
      <c r="A35" s="2">
        <v>14</v>
      </c>
      <c r="B35" s="1" t="s">
        <v>143</v>
      </c>
      <c r="C35" s="6" t="s">
        <v>9</v>
      </c>
      <c r="D35" s="11">
        <v>176</v>
      </c>
      <c r="E35" s="16"/>
    </row>
    <row r="36" spans="1:6" ht="54.75" customHeight="1" x14ac:dyDescent="0.35">
      <c r="A36" s="2">
        <v>15</v>
      </c>
      <c r="B36" s="1" t="s">
        <v>142</v>
      </c>
      <c r="C36" s="2" t="s">
        <v>9</v>
      </c>
      <c r="D36" s="11">
        <v>176</v>
      </c>
      <c r="E36" s="16"/>
    </row>
    <row r="37" spans="1:6" ht="116.25" customHeight="1" x14ac:dyDescent="0.35">
      <c r="A37" s="2">
        <v>16</v>
      </c>
      <c r="B37" s="1" t="s">
        <v>145</v>
      </c>
      <c r="C37" s="2" t="s">
        <v>9</v>
      </c>
      <c r="D37" s="11">
        <v>176</v>
      </c>
      <c r="E37" s="63"/>
    </row>
    <row r="38" spans="1:6" ht="62" x14ac:dyDescent="0.35">
      <c r="A38" s="2">
        <v>17</v>
      </c>
      <c r="B38" s="1" t="s">
        <v>144</v>
      </c>
      <c r="C38" s="2" t="s">
        <v>29</v>
      </c>
      <c r="D38" s="54">
        <f>4.928+5.08</f>
        <v>10.007999999999999</v>
      </c>
      <c r="E38" s="16"/>
    </row>
    <row r="39" spans="1:6" x14ac:dyDescent="0.35">
      <c r="A39" s="2">
        <v>18</v>
      </c>
      <c r="B39" s="64" t="s">
        <v>207</v>
      </c>
      <c r="C39" s="6"/>
      <c r="D39" s="11"/>
    </row>
    <row r="40" spans="1:6" s="46" customFormat="1" ht="45" x14ac:dyDescent="0.35">
      <c r="A40" s="2">
        <v>19</v>
      </c>
      <c r="B40" s="59" t="s">
        <v>146</v>
      </c>
      <c r="C40" s="52"/>
      <c r="D40" s="52"/>
      <c r="E40" s="44"/>
      <c r="F40" s="45"/>
    </row>
    <row r="41" spans="1:6" s="46" customFormat="1" ht="108.5" x14ac:dyDescent="0.35">
      <c r="A41" s="2">
        <v>20</v>
      </c>
      <c r="B41" s="1" t="s">
        <v>117</v>
      </c>
      <c r="C41" s="2" t="s">
        <v>92</v>
      </c>
      <c r="D41" s="49">
        <v>1</v>
      </c>
      <c r="E41" s="44"/>
      <c r="F41" s="45"/>
    </row>
    <row r="42" spans="1:6" s="46" customFormat="1" x14ac:dyDescent="0.35">
      <c r="A42" s="2">
        <v>21</v>
      </c>
      <c r="B42" s="66" t="s">
        <v>93</v>
      </c>
      <c r="C42" s="65"/>
      <c r="D42" s="65"/>
      <c r="E42" s="44"/>
      <c r="F42" s="45"/>
    </row>
    <row r="43" spans="1:6" s="46" customFormat="1" ht="62" x14ac:dyDescent="0.35">
      <c r="A43" s="2">
        <v>22</v>
      </c>
      <c r="B43" s="1" t="s">
        <v>94</v>
      </c>
      <c r="C43" s="2" t="s">
        <v>95</v>
      </c>
      <c r="D43" s="11" t="s">
        <v>123</v>
      </c>
      <c r="E43" s="44"/>
      <c r="F43" s="45"/>
    </row>
    <row r="44" spans="1:6" x14ac:dyDescent="0.35">
      <c r="A44" s="2">
        <v>23</v>
      </c>
      <c r="B44" s="1" t="s">
        <v>215</v>
      </c>
      <c r="C44" s="2" t="s">
        <v>111</v>
      </c>
      <c r="D44" s="6" t="s">
        <v>122</v>
      </c>
    </row>
    <row r="45" spans="1:6" ht="46.5" x14ac:dyDescent="0.35">
      <c r="A45" s="2">
        <v>24</v>
      </c>
      <c r="B45" s="1" t="s">
        <v>218</v>
      </c>
      <c r="C45" s="2" t="s">
        <v>111</v>
      </c>
      <c r="D45" s="6" t="s">
        <v>122</v>
      </c>
    </row>
    <row r="46" spans="1:6" x14ac:dyDescent="0.35">
      <c r="A46" s="2">
        <v>25</v>
      </c>
      <c r="B46" s="1" t="s">
        <v>213</v>
      </c>
      <c r="C46" s="2" t="s">
        <v>111</v>
      </c>
      <c r="D46" s="6" t="s">
        <v>219</v>
      </c>
    </row>
    <row r="47" spans="1:6" x14ac:dyDescent="0.35">
      <c r="A47" s="2">
        <v>26</v>
      </c>
      <c r="B47" s="1" t="s">
        <v>214</v>
      </c>
      <c r="C47" s="2" t="s">
        <v>111</v>
      </c>
      <c r="D47" s="6" t="s">
        <v>219</v>
      </c>
    </row>
    <row r="48" spans="1:6" s="46" customFormat="1" x14ac:dyDescent="0.35">
      <c r="A48" s="2">
        <v>27</v>
      </c>
      <c r="B48" s="66" t="s">
        <v>97</v>
      </c>
      <c r="C48" s="65"/>
      <c r="D48" s="65"/>
      <c r="E48" s="47"/>
      <c r="F48" s="45"/>
    </row>
    <row r="49" spans="1:6" s="46" customFormat="1" ht="108.5" x14ac:dyDescent="0.35">
      <c r="A49" s="2">
        <v>28</v>
      </c>
      <c r="B49" s="1" t="s">
        <v>141</v>
      </c>
      <c r="C49" s="6" t="s">
        <v>9</v>
      </c>
      <c r="D49" s="11">
        <v>254</v>
      </c>
      <c r="E49" s="47"/>
      <c r="F49" s="45"/>
    </row>
    <row r="50" spans="1:6" s="46" customFormat="1" x14ac:dyDescent="0.35">
      <c r="A50" s="2">
        <v>29</v>
      </c>
      <c r="B50" s="1" t="s">
        <v>98</v>
      </c>
      <c r="C50" s="2" t="s">
        <v>9</v>
      </c>
      <c r="D50" s="11">
        <v>254</v>
      </c>
      <c r="E50" s="44"/>
      <c r="F50" s="45"/>
    </row>
    <row r="51" spans="1:6" s="46" customFormat="1" ht="159" customHeight="1" x14ac:dyDescent="0.35">
      <c r="A51" s="2">
        <v>30</v>
      </c>
      <c r="B51" s="1" t="s">
        <v>222</v>
      </c>
      <c r="C51" s="2" t="s">
        <v>9</v>
      </c>
      <c r="D51" s="11">
        <v>254</v>
      </c>
      <c r="E51" s="44"/>
      <c r="F51" s="45"/>
    </row>
    <row r="52" spans="1:6" s="46" customFormat="1" x14ac:dyDescent="0.35">
      <c r="A52" s="2">
        <v>31</v>
      </c>
      <c r="B52" s="66" t="s">
        <v>99</v>
      </c>
      <c r="C52" s="65"/>
      <c r="D52" s="65"/>
      <c r="E52" s="44"/>
      <c r="F52" s="45"/>
    </row>
    <row r="53" spans="1:6" s="46" customFormat="1" ht="124" x14ac:dyDescent="0.35">
      <c r="A53" s="2">
        <v>32</v>
      </c>
      <c r="B53" s="1" t="s">
        <v>143</v>
      </c>
      <c r="C53" s="6" t="s">
        <v>9</v>
      </c>
      <c r="D53" s="11">
        <v>176</v>
      </c>
      <c r="E53" s="44"/>
      <c r="F53" s="45"/>
    </row>
    <row r="54" spans="1:6" s="46" customFormat="1" ht="46.5" x14ac:dyDescent="0.35">
      <c r="A54" s="2">
        <v>33</v>
      </c>
      <c r="B54" s="1" t="s">
        <v>142</v>
      </c>
      <c r="C54" s="2" t="s">
        <v>9</v>
      </c>
      <c r="D54" s="11">
        <v>176</v>
      </c>
      <c r="E54" s="44"/>
      <c r="F54" s="45"/>
    </row>
    <row r="55" spans="1:6" s="46" customFormat="1" ht="108.5" x14ac:dyDescent="0.35">
      <c r="A55" s="2">
        <v>34</v>
      </c>
      <c r="B55" s="1" t="s">
        <v>145</v>
      </c>
      <c r="C55" s="2" t="s">
        <v>9</v>
      </c>
      <c r="D55" s="11">
        <v>176</v>
      </c>
      <c r="E55" s="44"/>
      <c r="F55" s="45"/>
    </row>
    <row r="56" spans="1:6" s="46" customFormat="1" ht="62" x14ac:dyDescent="0.35">
      <c r="A56" s="2">
        <v>35</v>
      </c>
      <c r="B56" s="1" t="s">
        <v>144</v>
      </c>
      <c r="C56" s="2" t="s">
        <v>29</v>
      </c>
      <c r="D56" s="54">
        <f>4.928+5.08</f>
        <v>10.007999999999999</v>
      </c>
      <c r="E56" s="44"/>
      <c r="F56" s="45"/>
    </row>
    <row r="57" spans="1:6" s="46" customFormat="1" x14ac:dyDescent="0.35">
      <c r="A57" s="2">
        <v>36</v>
      </c>
      <c r="B57" s="64" t="s">
        <v>208</v>
      </c>
      <c r="C57" s="48"/>
      <c r="D57" s="49"/>
      <c r="E57" s="44"/>
      <c r="F57" s="45"/>
    </row>
    <row r="58" spans="1:6" ht="45" x14ac:dyDescent="0.35">
      <c r="A58" s="2">
        <v>37</v>
      </c>
      <c r="B58" s="58" t="s">
        <v>147</v>
      </c>
      <c r="C58" s="51"/>
      <c r="D58" s="51"/>
    </row>
    <row r="59" spans="1:6" ht="108.5" x14ac:dyDescent="0.35">
      <c r="A59" s="2">
        <v>38</v>
      </c>
      <c r="B59" s="1" t="s">
        <v>117</v>
      </c>
      <c r="C59" s="2" t="s">
        <v>92</v>
      </c>
      <c r="D59" s="49">
        <v>1</v>
      </c>
      <c r="E59" s="53"/>
    </row>
    <row r="60" spans="1:6" x14ac:dyDescent="0.35">
      <c r="A60" s="2">
        <v>39</v>
      </c>
      <c r="B60" s="66" t="s">
        <v>93</v>
      </c>
      <c r="C60" s="65"/>
      <c r="D60" s="65"/>
    </row>
    <row r="61" spans="1:6" ht="62" x14ac:dyDescent="0.35">
      <c r="A61" s="2">
        <v>40</v>
      </c>
      <c r="B61" s="1" t="s">
        <v>94</v>
      </c>
      <c r="C61" s="2" t="s">
        <v>95</v>
      </c>
      <c r="D61" s="11" t="s">
        <v>123</v>
      </c>
      <c r="E61" s="18"/>
    </row>
    <row r="62" spans="1:6" x14ac:dyDescent="0.35">
      <c r="A62" s="2">
        <v>41</v>
      </c>
      <c r="B62" s="1" t="s">
        <v>153</v>
      </c>
      <c r="C62" s="2" t="s">
        <v>111</v>
      </c>
      <c r="D62" s="6" t="s">
        <v>122</v>
      </c>
      <c r="E62" s="18"/>
    </row>
    <row r="63" spans="1:6" ht="31" x14ac:dyDescent="0.35">
      <c r="A63" s="2">
        <v>42</v>
      </c>
      <c r="B63" s="1" t="s">
        <v>152</v>
      </c>
      <c r="C63" s="2" t="s">
        <v>111</v>
      </c>
      <c r="D63" s="6" t="s">
        <v>122</v>
      </c>
      <c r="E63" s="18"/>
    </row>
    <row r="64" spans="1:6" x14ac:dyDescent="0.35">
      <c r="A64" s="2">
        <v>43</v>
      </c>
      <c r="B64" s="1" t="s">
        <v>154</v>
      </c>
      <c r="C64" s="2" t="s">
        <v>111</v>
      </c>
      <c r="D64" s="6" t="s">
        <v>122</v>
      </c>
      <c r="E64" s="18"/>
    </row>
    <row r="65" spans="1:5" ht="31" x14ac:dyDescent="0.35">
      <c r="A65" s="2">
        <v>44</v>
      </c>
      <c r="B65" s="1" t="s">
        <v>212</v>
      </c>
      <c r="C65" s="2" t="s">
        <v>111</v>
      </c>
      <c r="D65" s="6" t="s">
        <v>122</v>
      </c>
      <c r="E65" s="18"/>
    </row>
    <row r="66" spans="1:5" x14ac:dyDescent="0.35">
      <c r="A66" s="2">
        <v>45</v>
      </c>
      <c r="B66" s="66" t="s">
        <v>97</v>
      </c>
      <c r="C66" s="65"/>
      <c r="D66" s="65"/>
    </row>
    <row r="67" spans="1:5" ht="124" x14ac:dyDescent="0.35">
      <c r="A67" s="2">
        <v>46</v>
      </c>
      <c r="B67" s="1" t="s">
        <v>148</v>
      </c>
      <c r="C67" s="6" t="s">
        <v>9</v>
      </c>
      <c r="D67" s="11">
        <v>320</v>
      </c>
    </row>
    <row r="68" spans="1:5" x14ac:dyDescent="0.35">
      <c r="A68" s="2">
        <v>47</v>
      </c>
      <c r="B68" s="1" t="s">
        <v>98</v>
      </c>
      <c r="C68" s="2" t="s">
        <v>9</v>
      </c>
      <c r="D68" s="11">
        <v>320</v>
      </c>
    </row>
    <row r="69" spans="1:5" ht="139.5" x14ac:dyDescent="0.35">
      <c r="A69" s="2">
        <v>48</v>
      </c>
      <c r="B69" s="1" t="s">
        <v>223</v>
      </c>
      <c r="C69" s="2" t="s">
        <v>9</v>
      </c>
      <c r="D69" s="11">
        <v>320</v>
      </c>
      <c r="E69" s="15"/>
    </row>
    <row r="70" spans="1:5" x14ac:dyDescent="0.35">
      <c r="A70" s="2">
        <v>49</v>
      </c>
      <c r="B70" s="66" t="s">
        <v>99</v>
      </c>
      <c r="C70" s="65"/>
      <c r="D70" s="65"/>
      <c r="E70" s="16"/>
    </row>
    <row r="71" spans="1:5" ht="108.5" x14ac:dyDescent="0.35">
      <c r="A71" s="2">
        <v>50</v>
      </c>
      <c r="B71" s="1" t="s">
        <v>150</v>
      </c>
      <c r="C71" s="6" t="s">
        <v>9</v>
      </c>
      <c r="D71" s="11">
        <v>632</v>
      </c>
      <c r="E71" s="16"/>
    </row>
    <row r="72" spans="1:5" ht="46.5" x14ac:dyDescent="0.35">
      <c r="A72" s="2">
        <v>51</v>
      </c>
      <c r="B72" s="1" t="s">
        <v>121</v>
      </c>
      <c r="C72" s="2" t="s">
        <v>9</v>
      </c>
      <c r="D72" s="11">
        <v>632</v>
      </c>
      <c r="E72" s="16"/>
    </row>
    <row r="73" spans="1:5" ht="108.5" x14ac:dyDescent="0.35">
      <c r="A73" s="2">
        <v>52</v>
      </c>
      <c r="B73" s="1" t="s">
        <v>149</v>
      </c>
      <c r="C73" s="2" t="s">
        <v>9</v>
      </c>
      <c r="D73" s="11">
        <v>632</v>
      </c>
      <c r="E73" s="16"/>
    </row>
    <row r="74" spans="1:5" x14ac:dyDescent="0.35">
      <c r="A74" s="2">
        <v>53</v>
      </c>
      <c r="B74" s="66" t="s">
        <v>100</v>
      </c>
      <c r="C74" s="65"/>
      <c r="D74" s="65"/>
      <c r="E74" s="16"/>
    </row>
    <row r="75" spans="1:5" ht="77.5" x14ac:dyDescent="0.35">
      <c r="A75" s="2">
        <v>54</v>
      </c>
      <c r="B75" s="1" t="s">
        <v>124</v>
      </c>
      <c r="C75" s="6" t="s">
        <v>101</v>
      </c>
      <c r="D75" s="11" t="s">
        <v>125</v>
      </c>
      <c r="E75" s="16"/>
    </row>
    <row r="76" spans="1:5" ht="31" x14ac:dyDescent="0.35">
      <c r="A76" s="2">
        <v>55</v>
      </c>
      <c r="B76" s="1" t="s">
        <v>126</v>
      </c>
      <c r="C76" s="6" t="s">
        <v>9</v>
      </c>
      <c r="D76" s="11">
        <v>5.54</v>
      </c>
      <c r="E76" s="16"/>
    </row>
    <row r="77" spans="1:5" ht="31" x14ac:dyDescent="0.35">
      <c r="A77" s="2">
        <v>56</v>
      </c>
      <c r="B77" s="1" t="s">
        <v>127</v>
      </c>
      <c r="C77" s="6" t="s">
        <v>9</v>
      </c>
      <c r="D77" s="11">
        <v>5.54</v>
      </c>
      <c r="E77" s="16"/>
    </row>
    <row r="78" spans="1:5" ht="62" x14ac:dyDescent="0.35">
      <c r="A78" s="2">
        <v>57</v>
      </c>
      <c r="B78" s="1" t="s">
        <v>151</v>
      </c>
      <c r="C78" s="2" t="s">
        <v>29</v>
      </c>
      <c r="D78" s="54">
        <f>17.696+6.4</f>
        <v>24.096000000000004</v>
      </c>
      <c r="E78" s="16"/>
    </row>
    <row r="79" spans="1:5" x14ac:dyDescent="0.35">
      <c r="A79" s="2">
        <v>58</v>
      </c>
      <c r="B79" s="64" t="s">
        <v>175</v>
      </c>
      <c r="C79" s="6"/>
      <c r="D79" s="11"/>
    </row>
    <row r="80" spans="1:5" ht="45" x14ac:dyDescent="0.35">
      <c r="A80" s="2">
        <v>59</v>
      </c>
      <c r="B80" s="59" t="s">
        <v>155</v>
      </c>
      <c r="C80" s="50"/>
      <c r="D80" s="50"/>
    </row>
    <row r="81" spans="1:5" ht="108.5" x14ac:dyDescent="0.35">
      <c r="A81" s="2">
        <v>60</v>
      </c>
      <c r="B81" s="56" t="s">
        <v>156</v>
      </c>
      <c r="C81" s="57" t="s">
        <v>157</v>
      </c>
      <c r="D81" s="49">
        <v>1</v>
      </c>
      <c r="E81" s="17"/>
    </row>
    <row r="82" spans="1:5" x14ac:dyDescent="0.35">
      <c r="A82" s="2">
        <v>61</v>
      </c>
      <c r="B82" s="66" t="s">
        <v>93</v>
      </c>
      <c r="C82" s="65"/>
      <c r="D82" s="65"/>
    </row>
    <row r="83" spans="1:5" ht="62" x14ac:dyDescent="0.35">
      <c r="A83" s="2">
        <v>62</v>
      </c>
      <c r="B83" s="1" t="s">
        <v>94</v>
      </c>
      <c r="C83" s="2" t="s">
        <v>95</v>
      </c>
      <c r="D83" s="11" t="s">
        <v>96</v>
      </c>
    </row>
    <row r="84" spans="1:5" x14ac:dyDescent="0.35">
      <c r="A84" s="2">
        <v>65</v>
      </c>
      <c r="B84" s="1" t="s">
        <v>153</v>
      </c>
      <c r="C84" s="2" t="s">
        <v>111</v>
      </c>
      <c r="D84" s="6" t="s">
        <v>122</v>
      </c>
    </row>
    <row r="85" spans="1:5" ht="46.5" x14ac:dyDescent="0.35">
      <c r="A85" s="2">
        <v>66</v>
      </c>
      <c r="B85" s="1" t="s">
        <v>224</v>
      </c>
      <c r="C85" s="2" t="s">
        <v>111</v>
      </c>
      <c r="D85" s="6" t="s">
        <v>122</v>
      </c>
    </row>
    <row r="86" spans="1:5" x14ac:dyDescent="0.35">
      <c r="A86" s="2">
        <v>67</v>
      </c>
      <c r="B86" s="1" t="s">
        <v>160</v>
      </c>
      <c r="C86" s="2" t="s">
        <v>111</v>
      </c>
      <c r="D86" s="6" t="s">
        <v>122</v>
      </c>
    </row>
    <row r="87" spans="1:5" ht="46.5" x14ac:dyDescent="0.35">
      <c r="A87" s="2">
        <v>68</v>
      </c>
      <c r="B87" s="1" t="s">
        <v>161</v>
      </c>
      <c r="C87" s="2" t="s">
        <v>111</v>
      </c>
      <c r="D87" s="6" t="s">
        <v>122</v>
      </c>
    </row>
    <row r="88" spans="1:5" ht="31" x14ac:dyDescent="0.35">
      <c r="A88" s="2">
        <v>69</v>
      </c>
      <c r="B88" s="1" t="s">
        <v>162</v>
      </c>
      <c r="C88" s="2" t="s">
        <v>111</v>
      </c>
      <c r="D88" s="6" t="s">
        <v>163</v>
      </c>
    </row>
    <row r="89" spans="1:5" ht="31" x14ac:dyDescent="0.35">
      <c r="A89" s="2">
        <v>70</v>
      </c>
      <c r="B89" s="1" t="s">
        <v>216</v>
      </c>
      <c r="C89" s="2" t="s">
        <v>111</v>
      </c>
      <c r="D89" s="6" t="s">
        <v>221</v>
      </c>
    </row>
    <row r="90" spans="1:5" ht="31" x14ac:dyDescent="0.35">
      <c r="A90" s="2">
        <v>71</v>
      </c>
      <c r="B90" s="1" t="s">
        <v>220</v>
      </c>
      <c r="C90" s="2" t="s">
        <v>111</v>
      </c>
      <c r="D90" s="6" t="s">
        <v>221</v>
      </c>
    </row>
    <row r="91" spans="1:5" x14ac:dyDescent="0.35">
      <c r="A91" s="2">
        <v>72</v>
      </c>
      <c r="B91" s="66" t="s">
        <v>97</v>
      </c>
      <c r="C91" s="65"/>
      <c r="D91" s="65"/>
      <c r="E91" s="16"/>
    </row>
    <row r="92" spans="1:5" ht="93" x14ac:dyDescent="0.35">
      <c r="A92" s="2">
        <v>73</v>
      </c>
      <c r="B92" s="1" t="s">
        <v>158</v>
      </c>
      <c r="C92" s="6" t="s">
        <v>9</v>
      </c>
      <c r="D92" s="11">
        <v>226</v>
      </c>
      <c r="E92" s="16"/>
    </row>
    <row r="93" spans="1:5" x14ac:dyDescent="0.35">
      <c r="A93" s="2">
        <v>74</v>
      </c>
      <c r="B93" s="1" t="s">
        <v>102</v>
      </c>
      <c r="C93" s="2" t="s">
        <v>9</v>
      </c>
      <c r="D93" s="11">
        <v>226</v>
      </c>
      <c r="E93" s="16"/>
    </row>
    <row r="94" spans="1:5" ht="126" customHeight="1" x14ac:dyDescent="0.35">
      <c r="A94" s="2">
        <v>75</v>
      </c>
      <c r="B94" s="1" t="s">
        <v>225</v>
      </c>
      <c r="C94" s="2" t="s">
        <v>9</v>
      </c>
      <c r="D94" s="11">
        <v>226</v>
      </c>
      <c r="E94" s="16"/>
    </row>
    <row r="95" spans="1:5" x14ac:dyDescent="0.35">
      <c r="A95" s="2">
        <v>76</v>
      </c>
      <c r="B95" s="66" t="s">
        <v>99</v>
      </c>
      <c r="C95" s="65"/>
      <c r="D95" s="65"/>
      <c r="E95" s="16"/>
    </row>
    <row r="96" spans="1:5" ht="124" x14ac:dyDescent="0.35">
      <c r="A96" s="2">
        <v>77</v>
      </c>
      <c r="B96" s="1" t="s">
        <v>118</v>
      </c>
      <c r="C96" s="6" t="s">
        <v>9</v>
      </c>
      <c r="D96" s="11">
        <v>176</v>
      </c>
      <c r="E96" s="16"/>
    </row>
    <row r="97" spans="1:5" ht="46.5" x14ac:dyDescent="0.35">
      <c r="A97" s="2">
        <v>78</v>
      </c>
      <c r="B97" s="1" t="s">
        <v>119</v>
      </c>
      <c r="C97" s="2" t="s">
        <v>9</v>
      </c>
      <c r="D97" s="11">
        <v>176</v>
      </c>
      <c r="E97" s="16"/>
    </row>
    <row r="98" spans="1:5" ht="108.5" x14ac:dyDescent="0.35">
      <c r="A98" s="2">
        <v>79</v>
      </c>
      <c r="B98" s="1" t="s">
        <v>120</v>
      </c>
      <c r="C98" s="2" t="s">
        <v>9</v>
      </c>
      <c r="D98" s="11">
        <v>176</v>
      </c>
      <c r="E98" s="16"/>
    </row>
    <row r="99" spans="1:5" ht="62" x14ac:dyDescent="0.35">
      <c r="A99" s="2">
        <v>80</v>
      </c>
      <c r="B99" s="1" t="s">
        <v>159</v>
      </c>
      <c r="C99" s="2" t="s">
        <v>29</v>
      </c>
      <c r="D99" s="54">
        <f>4.52+4.928</f>
        <v>9.4480000000000004</v>
      </c>
      <c r="E99" s="16"/>
    </row>
    <row r="100" spans="1:5" ht="31" x14ac:dyDescent="0.35">
      <c r="A100" s="2">
        <v>81</v>
      </c>
      <c r="B100" s="66" t="s">
        <v>211</v>
      </c>
      <c r="C100" s="2"/>
      <c r="D100" s="54"/>
      <c r="E100" s="16"/>
    </row>
    <row r="101" spans="1:5" x14ac:dyDescent="0.35">
      <c r="A101" s="2">
        <v>82</v>
      </c>
      <c r="B101" s="1" t="s">
        <v>177</v>
      </c>
      <c r="C101" s="2" t="s">
        <v>189</v>
      </c>
      <c r="D101" s="54" t="s">
        <v>190</v>
      </c>
      <c r="E101" s="16"/>
    </row>
    <row r="102" spans="1:5" x14ac:dyDescent="0.35">
      <c r="A102" s="2">
        <v>83</v>
      </c>
      <c r="B102" s="1" t="s">
        <v>178</v>
      </c>
      <c r="C102" s="2" t="s">
        <v>189</v>
      </c>
      <c r="D102" s="54" t="s">
        <v>191</v>
      </c>
      <c r="E102" s="16"/>
    </row>
    <row r="103" spans="1:5" x14ac:dyDescent="0.35">
      <c r="A103" s="2">
        <v>84</v>
      </c>
      <c r="B103" s="1" t="s">
        <v>179</v>
      </c>
      <c r="C103" s="2" t="s">
        <v>189</v>
      </c>
      <c r="D103" s="54" t="s">
        <v>192</v>
      </c>
      <c r="E103" s="16"/>
    </row>
    <row r="104" spans="1:5" x14ac:dyDescent="0.35">
      <c r="A104" s="2">
        <v>85</v>
      </c>
      <c r="B104" s="1" t="s">
        <v>180</v>
      </c>
      <c r="C104" s="2" t="s">
        <v>189</v>
      </c>
      <c r="D104" s="54" t="s">
        <v>193</v>
      </c>
      <c r="E104" s="16"/>
    </row>
    <row r="105" spans="1:5" x14ac:dyDescent="0.35">
      <c r="A105" s="2">
        <v>86</v>
      </c>
      <c r="B105" s="1" t="s">
        <v>181</v>
      </c>
      <c r="C105" s="2" t="s">
        <v>182</v>
      </c>
      <c r="D105" s="54" t="s">
        <v>185</v>
      </c>
      <c r="E105" s="16"/>
    </row>
    <row r="106" spans="1:5" x14ac:dyDescent="0.35">
      <c r="A106" s="2">
        <v>87</v>
      </c>
      <c r="B106" s="1" t="s">
        <v>183</v>
      </c>
      <c r="C106" s="2" t="s">
        <v>182</v>
      </c>
      <c r="D106" s="54" t="s">
        <v>184</v>
      </c>
      <c r="E106" s="16"/>
    </row>
    <row r="107" spans="1:5" x14ac:dyDescent="0.35">
      <c r="A107" s="2">
        <v>88</v>
      </c>
      <c r="B107" s="1" t="s">
        <v>186</v>
      </c>
      <c r="C107" s="2" t="s">
        <v>189</v>
      </c>
      <c r="D107" s="54" t="s">
        <v>194</v>
      </c>
      <c r="E107" s="16"/>
    </row>
    <row r="108" spans="1:5" x14ac:dyDescent="0.35">
      <c r="A108" s="2">
        <v>89</v>
      </c>
      <c r="B108" s="1" t="s">
        <v>187</v>
      </c>
      <c r="C108" s="2" t="s">
        <v>189</v>
      </c>
      <c r="D108" s="54" t="s">
        <v>195</v>
      </c>
      <c r="E108" s="16"/>
    </row>
    <row r="109" spans="1:5" x14ac:dyDescent="0.35">
      <c r="A109" s="2">
        <v>90</v>
      </c>
      <c r="B109" s="1" t="s">
        <v>188</v>
      </c>
      <c r="C109" s="2" t="s">
        <v>189</v>
      </c>
      <c r="D109" s="54" t="s">
        <v>196</v>
      </c>
      <c r="E109" s="16"/>
    </row>
    <row r="110" spans="1:5" ht="31" x14ac:dyDescent="0.35">
      <c r="A110" s="2">
        <v>91</v>
      </c>
      <c r="B110" s="1" t="s">
        <v>197</v>
      </c>
      <c r="C110" s="2" t="s">
        <v>189</v>
      </c>
      <c r="D110" s="54" t="s">
        <v>190</v>
      </c>
      <c r="E110" s="16"/>
    </row>
    <row r="111" spans="1:5" ht="31" x14ac:dyDescent="0.35">
      <c r="A111" s="2">
        <v>92</v>
      </c>
      <c r="B111" s="1" t="s">
        <v>198</v>
      </c>
      <c r="C111" s="2" t="s">
        <v>189</v>
      </c>
      <c r="D111" s="54" t="s">
        <v>191</v>
      </c>
      <c r="E111" s="16"/>
    </row>
    <row r="112" spans="1:5" ht="31" x14ac:dyDescent="0.35">
      <c r="A112" s="2">
        <v>93</v>
      </c>
      <c r="B112" s="1" t="s">
        <v>199</v>
      </c>
      <c r="C112" s="2" t="s">
        <v>189</v>
      </c>
      <c r="D112" s="54" t="s">
        <v>192</v>
      </c>
      <c r="E112" s="16"/>
    </row>
    <row r="113" spans="1:5" x14ac:dyDescent="0.35">
      <c r="A113" s="2">
        <v>94</v>
      </c>
      <c r="B113" s="1" t="s">
        <v>200</v>
      </c>
      <c r="C113" s="2" t="s">
        <v>189</v>
      </c>
      <c r="D113" s="54" t="s">
        <v>193</v>
      </c>
      <c r="E113" s="16"/>
    </row>
    <row r="114" spans="1:5" ht="46.5" x14ac:dyDescent="0.35">
      <c r="A114" s="2">
        <v>95</v>
      </c>
      <c r="B114" s="1" t="s">
        <v>201</v>
      </c>
      <c r="C114" s="2" t="s">
        <v>182</v>
      </c>
      <c r="D114" s="54" t="s">
        <v>185</v>
      </c>
      <c r="E114" s="16"/>
    </row>
    <row r="115" spans="1:5" ht="46.5" x14ac:dyDescent="0.35">
      <c r="A115" s="2">
        <v>96</v>
      </c>
      <c r="B115" s="1" t="s">
        <v>202</v>
      </c>
      <c r="C115" s="2" t="s">
        <v>182</v>
      </c>
      <c r="D115" s="54" t="s">
        <v>184</v>
      </c>
      <c r="E115" s="16"/>
    </row>
    <row r="116" spans="1:5" ht="46.5" x14ac:dyDescent="0.35">
      <c r="A116" s="2">
        <v>97</v>
      </c>
      <c r="B116" s="1" t="s">
        <v>203</v>
      </c>
      <c r="C116" s="2" t="s">
        <v>189</v>
      </c>
      <c r="D116" s="54" t="s">
        <v>194</v>
      </c>
      <c r="E116" s="16"/>
    </row>
    <row r="117" spans="1:5" ht="46.5" x14ac:dyDescent="0.35">
      <c r="A117" s="2">
        <v>98</v>
      </c>
      <c r="B117" s="1" t="s">
        <v>204</v>
      </c>
      <c r="C117" s="2" t="s">
        <v>189</v>
      </c>
      <c r="D117" s="54" t="s">
        <v>195</v>
      </c>
      <c r="E117" s="16"/>
    </row>
    <row r="118" spans="1:5" ht="31" x14ac:dyDescent="0.35">
      <c r="A118" s="2">
        <v>99</v>
      </c>
      <c r="B118" s="1" t="s">
        <v>205</v>
      </c>
      <c r="C118" s="2" t="s">
        <v>189</v>
      </c>
      <c r="D118" s="54" t="s">
        <v>196</v>
      </c>
      <c r="E118" s="16"/>
    </row>
    <row r="119" spans="1:5" ht="62" x14ac:dyDescent="0.35">
      <c r="A119" s="2">
        <v>100</v>
      </c>
      <c r="B119" s="1" t="s">
        <v>206</v>
      </c>
      <c r="C119" s="2" t="s">
        <v>29</v>
      </c>
      <c r="D119" s="54">
        <f>0.078+0.042+0.072+0.018+0.983+0.418+0.16+0.4+0.042</f>
        <v>2.2129999999999996</v>
      </c>
      <c r="E119" s="16"/>
    </row>
    <row r="120" spans="1:5" x14ac:dyDescent="0.35">
      <c r="A120" s="2">
        <v>101</v>
      </c>
      <c r="B120" s="64" t="s">
        <v>209</v>
      </c>
      <c r="C120" s="6"/>
      <c r="D120" s="11"/>
    </row>
    <row r="121" spans="1:5" ht="45" x14ac:dyDescent="0.35">
      <c r="A121" s="2">
        <v>102</v>
      </c>
      <c r="B121" s="59" t="s">
        <v>164</v>
      </c>
      <c r="C121" s="6"/>
      <c r="D121" s="11"/>
    </row>
    <row r="122" spans="1:5" ht="108.5" x14ac:dyDescent="0.35">
      <c r="A122" s="2">
        <v>103</v>
      </c>
      <c r="B122" s="56" t="s">
        <v>165</v>
      </c>
      <c r="C122" s="57" t="s">
        <v>166</v>
      </c>
      <c r="D122" s="49">
        <v>1</v>
      </c>
    </row>
    <row r="123" spans="1:5" x14ac:dyDescent="0.35">
      <c r="A123" s="2">
        <v>104</v>
      </c>
      <c r="B123" s="66" t="s">
        <v>93</v>
      </c>
      <c r="C123" s="65"/>
      <c r="D123" s="65"/>
    </row>
    <row r="124" spans="1:5" ht="62" x14ac:dyDescent="0.35">
      <c r="A124" s="2">
        <v>105</v>
      </c>
      <c r="B124" s="1" t="s">
        <v>94</v>
      </c>
      <c r="C124" s="2" t="s">
        <v>95</v>
      </c>
      <c r="D124" s="11" t="s">
        <v>103</v>
      </c>
    </row>
    <row r="125" spans="1:5" x14ac:dyDescent="0.35">
      <c r="A125" s="2">
        <v>106</v>
      </c>
      <c r="B125" s="1" t="s">
        <v>115</v>
      </c>
      <c r="C125" s="2" t="s">
        <v>111</v>
      </c>
      <c r="D125" s="6" t="s">
        <v>122</v>
      </c>
    </row>
    <row r="126" spans="1:5" ht="31" x14ac:dyDescent="0.35">
      <c r="A126" s="2">
        <v>107</v>
      </c>
      <c r="B126" s="1" t="s">
        <v>226</v>
      </c>
      <c r="C126" s="2" t="s">
        <v>111</v>
      </c>
      <c r="D126" s="6" t="s">
        <v>122</v>
      </c>
    </row>
    <row r="127" spans="1:5" x14ac:dyDescent="0.35">
      <c r="A127" s="2">
        <v>108</v>
      </c>
      <c r="B127" s="66" t="s">
        <v>97</v>
      </c>
      <c r="C127" s="65"/>
      <c r="D127" s="65"/>
    </row>
    <row r="128" spans="1:5" ht="108.5" x14ac:dyDescent="0.35">
      <c r="A128" s="2">
        <v>109</v>
      </c>
      <c r="B128" s="1" t="s">
        <v>167</v>
      </c>
      <c r="C128" s="6" t="s">
        <v>9</v>
      </c>
      <c r="D128" s="11">
        <v>80</v>
      </c>
    </row>
    <row r="129" spans="1:5" x14ac:dyDescent="0.35">
      <c r="A129" s="2">
        <v>110</v>
      </c>
      <c r="B129" s="1" t="s">
        <v>102</v>
      </c>
      <c r="C129" s="2" t="s">
        <v>9</v>
      </c>
      <c r="D129" s="11">
        <v>80</v>
      </c>
    </row>
    <row r="130" spans="1:5" ht="128.25" customHeight="1" x14ac:dyDescent="0.35">
      <c r="A130" s="2">
        <v>111</v>
      </c>
      <c r="B130" s="1" t="s">
        <v>227</v>
      </c>
      <c r="C130" s="2" t="s">
        <v>9</v>
      </c>
      <c r="D130" s="11">
        <v>80</v>
      </c>
      <c r="E130" s="68"/>
    </row>
    <row r="131" spans="1:5" ht="62" x14ac:dyDescent="0.35">
      <c r="A131" s="2">
        <v>112</v>
      </c>
      <c r="B131" s="1" t="s">
        <v>168</v>
      </c>
      <c r="C131" s="2" t="s">
        <v>29</v>
      </c>
      <c r="D131" s="54">
        <f>1.6</f>
        <v>1.6</v>
      </c>
    </row>
    <row r="132" spans="1:5" x14ac:dyDescent="0.35">
      <c r="A132" s="2">
        <v>113</v>
      </c>
      <c r="B132" s="64" t="s">
        <v>208</v>
      </c>
      <c r="C132" s="6"/>
      <c r="D132" s="11"/>
    </row>
    <row r="133" spans="1:5" ht="51" customHeight="1" x14ac:dyDescent="0.35">
      <c r="A133" s="2">
        <v>114</v>
      </c>
      <c r="B133" s="59" t="s">
        <v>169</v>
      </c>
      <c r="C133" s="6"/>
      <c r="D133" s="6"/>
    </row>
    <row r="134" spans="1:5" ht="108.5" x14ac:dyDescent="0.35">
      <c r="A134" s="2">
        <v>115</v>
      </c>
      <c r="B134" s="1" t="s">
        <v>117</v>
      </c>
      <c r="C134" s="2" t="s">
        <v>92</v>
      </c>
      <c r="D134" s="49">
        <v>1</v>
      </c>
    </row>
    <row r="135" spans="1:5" x14ac:dyDescent="0.35">
      <c r="A135" s="2">
        <v>116</v>
      </c>
      <c r="B135" s="66" t="s">
        <v>93</v>
      </c>
      <c r="C135" s="65"/>
      <c r="D135" s="65"/>
    </row>
    <row r="136" spans="1:5" ht="62" x14ac:dyDescent="0.35">
      <c r="A136" s="2">
        <v>117</v>
      </c>
      <c r="B136" s="1" t="s">
        <v>94</v>
      </c>
      <c r="C136" s="2" t="s">
        <v>95</v>
      </c>
      <c r="D136" s="11" t="s">
        <v>123</v>
      </c>
    </row>
    <row r="137" spans="1:5" x14ac:dyDescent="0.35">
      <c r="A137" s="2">
        <v>118</v>
      </c>
      <c r="B137" s="1" t="s">
        <v>153</v>
      </c>
      <c r="C137" s="2" t="s">
        <v>139</v>
      </c>
      <c r="D137" s="6">
        <v>1</v>
      </c>
    </row>
    <row r="138" spans="1:5" ht="31" x14ac:dyDescent="0.35">
      <c r="A138" s="2">
        <v>119</v>
      </c>
      <c r="B138" s="1" t="s">
        <v>152</v>
      </c>
      <c r="C138" s="2" t="s">
        <v>139</v>
      </c>
      <c r="D138" s="6">
        <v>1</v>
      </c>
    </row>
    <row r="139" spans="1:5" x14ac:dyDescent="0.35">
      <c r="A139" s="2">
        <v>120</v>
      </c>
      <c r="B139" s="66" t="s">
        <v>97</v>
      </c>
      <c r="C139" s="65"/>
      <c r="D139" s="65"/>
    </row>
    <row r="140" spans="1:5" ht="124" x14ac:dyDescent="0.35">
      <c r="A140" s="2">
        <v>121</v>
      </c>
      <c r="B140" s="1" t="s">
        <v>170</v>
      </c>
      <c r="C140" s="6" t="s">
        <v>9</v>
      </c>
      <c r="D140" s="11">
        <v>254</v>
      </c>
    </row>
    <row r="141" spans="1:5" x14ac:dyDescent="0.35">
      <c r="A141" s="2">
        <v>122</v>
      </c>
      <c r="B141" s="1" t="s">
        <v>98</v>
      </c>
      <c r="C141" s="2" t="s">
        <v>9</v>
      </c>
      <c r="D141" s="11">
        <v>254</v>
      </c>
    </row>
    <row r="142" spans="1:5" ht="139.5" x14ac:dyDescent="0.35">
      <c r="A142" s="2">
        <v>123</v>
      </c>
      <c r="B142" s="1" t="s">
        <v>228</v>
      </c>
      <c r="C142" s="2" t="s">
        <v>9</v>
      </c>
      <c r="D142" s="11">
        <v>254</v>
      </c>
    </row>
    <row r="143" spans="1:5" x14ac:dyDescent="0.35">
      <c r="A143" s="2">
        <v>124</v>
      </c>
      <c r="B143" s="66" t="s">
        <v>99</v>
      </c>
      <c r="C143" s="65"/>
      <c r="D143" s="65"/>
    </row>
    <row r="144" spans="1:5" ht="108.5" x14ac:dyDescent="0.35">
      <c r="A144" s="2">
        <v>125</v>
      </c>
      <c r="B144" s="1" t="s">
        <v>172</v>
      </c>
      <c r="C144" s="6" t="s">
        <v>9</v>
      </c>
      <c r="D144" s="11">
        <v>424</v>
      </c>
    </row>
    <row r="145" spans="1:4" ht="46.5" x14ac:dyDescent="0.35">
      <c r="A145" s="2">
        <v>126</v>
      </c>
      <c r="B145" s="1" t="s">
        <v>171</v>
      </c>
      <c r="C145" s="2" t="s">
        <v>9</v>
      </c>
      <c r="D145" s="11">
        <v>424</v>
      </c>
    </row>
    <row r="146" spans="1:4" ht="108.5" x14ac:dyDescent="0.35">
      <c r="A146" s="2">
        <v>127</v>
      </c>
      <c r="B146" s="1" t="s">
        <v>149</v>
      </c>
      <c r="C146" s="2" t="s">
        <v>9</v>
      </c>
      <c r="D146" s="11">
        <v>632</v>
      </c>
    </row>
    <row r="147" spans="1:4" x14ac:dyDescent="0.35">
      <c r="A147" s="2">
        <v>128</v>
      </c>
      <c r="B147" s="66" t="s">
        <v>100</v>
      </c>
      <c r="C147" s="65"/>
      <c r="D147" s="65"/>
    </row>
    <row r="148" spans="1:4" ht="77.5" x14ac:dyDescent="0.35">
      <c r="A148" s="2">
        <v>129</v>
      </c>
      <c r="B148" s="1" t="s">
        <v>124</v>
      </c>
      <c r="C148" s="6" t="s">
        <v>101</v>
      </c>
      <c r="D148" s="11" t="s">
        <v>125</v>
      </c>
    </row>
    <row r="149" spans="1:4" ht="31" x14ac:dyDescent="0.35">
      <c r="A149" s="2">
        <v>130</v>
      </c>
      <c r="B149" s="1" t="s">
        <v>126</v>
      </c>
      <c r="C149" s="6" t="s">
        <v>9</v>
      </c>
      <c r="D149" s="11">
        <v>5.54</v>
      </c>
    </row>
    <row r="150" spans="1:4" ht="31" x14ac:dyDescent="0.35">
      <c r="A150" s="2">
        <v>131</v>
      </c>
      <c r="B150" s="1" t="s">
        <v>127</v>
      </c>
      <c r="C150" s="6" t="s">
        <v>9</v>
      </c>
      <c r="D150" s="11">
        <v>5.54</v>
      </c>
    </row>
    <row r="151" spans="1:4" ht="62" x14ac:dyDescent="0.35">
      <c r="A151" s="2">
        <v>132</v>
      </c>
      <c r="B151" s="1" t="s">
        <v>174</v>
      </c>
      <c r="C151" s="2" t="s">
        <v>29</v>
      </c>
      <c r="D151" s="54">
        <f>11.872+5.08</f>
        <v>16.951999999999998</v>
      </c>
    </row>
    <row r="152" spans="1:4" x14ac:dyDescent="0.35">
      <c r="A152" s="2">
        <v>133</v>
      </c>
      <c r="B152" s="64" t="s">
        <v>210</v>
      </c>
      <c r="C152" s="6"/>
      <c r="D152" s="11"/>
    </row>
    <row r="153" spans="1:4" ht="50.25" customHeight="1" x14ac:dyDescent="0.35">
      <c r="A153" s="79" t="s">
        <v>112</v>
      </c>
      <c r="B153" s="80"/>
      <c r="C153" s="80"/>
      <c r="D153" s="80"/>
    </row>
    <row r="154" spans="1:4" ht="50.25" customHeight="1" x14ac:dyDescent="0.35">
      <c r="A154" s="77" t="s">
        <v>113</v>
      </c>
      <c r="B154" s="77"/>
      <c r="C154" s="77"/>
      <c r="D154" s="77"/>
    </row>
    <row r="155" spans="1:4" ht="66" customHeight="1" x14ac:dyDescent="0.35">
      <c r="A155" s="69" t="s">
        <v>229</v>
      </c>
      <c r="B155" s="69"/>
      <c r="C155" s="69"/>
      <c r="D155" s="69"/>
    </row>
    <row r="156" spans="1:4" ht="21" customHeight="1" x14ac:dyDescent="0.35">
      <c r="A156" s="75" t="s">
        <v>15</v>
      </c>
      <c r="B156" s="75"/>
      <c r="C156" s="75"/>
      <c r="D156" s="75"/>
    </row>
    <row r="157" spans="1:4" ht="45" customHeight="1" x14ac:dyDescent="0.35">
      <c r="A157" s="74" t="s">
        <v>30</v>
      </c>
      <c r="B157" s="74"/>
      <c r="C157" s="74"/>
      <c r="D157" s="74"/>
    </row>
    <row r="158" spans="1:4" ht="148.5" customHeight="1" x14ac:dyDescent="0.35">
      <c r="A158" s="74" t="s">
        <v>26</v>
      </c>
      <c r="B158" s="74"/>
      <c r="C158" s="74"/>
      <c r="D158" s="74"/>
    </row>
    <row r="159" spans="1:4" ht="53.25" customHeight="1" x14ac:dyDescent="0.35">
      <c r="A159" s="74" t="s">
        <v>18</v>
      </c>
      <c r="B159" s="74"/>
      <c r="C159" s="74"/>
      <c r="D159" s="74"/>
    </row>
    <row r="160" spans="1:4" ht="53.25" customHeight="1" x14ac:dyDescent="0.35">
      <c r="A160" s="74" t="s">
        <v>20</v>
      </c>
      <c r="B160" s="74"/>
      <c r="C160" s="74"/>
      <c r="D160" s="74"/>
    </row>
    <row r="161" spans="1:5" ht="66" customHeight="1" x14ac:dyDescent="0.35">
      <c r="A161" s="75" t="s">
        <v>21</v>
      </c>
      <c r="B161" s="75"/>
      <c r="C161" s="75"/>
      <c r="D161" s="75"/>
    </row>
    <row r="162" spans="1:5" ht="42" customHeight="1" x14ac:dyDescent="0.35">
      <c r="A162" s="75" t="s">
        <v>17</v>
      </c>
      <c r="B162" s="75"/>
      <c r="C162" s="75"/>
      <c r="D162" s="75"/>
    </row>
    <row r="163" spans="1:5" ht="35.25" customHeight="1" x14ac:dyDescent="0.35">
      <c r="A163" s="69" t="s">
        <v>16</v>
      </c>
      <c r="B163" s="69"/>
      <c r="C163" s="69"/>
      <c r="D163" s="69"/>
    </row>
    <row r="164" spans="1:5" ht="69" customHeight="1" x14ac:dyDescent="0.35">
      <c r="A164" s="69" t="s">
        <v>27</v>
      </c>
      <c r="B164" s="69"/>
      <c r="C164" s="69"/>
      <c r="D164" s="69"/>
    </row>
    <row r="165" spans="1:5" ht="45.75" customHeight="1" x14ac:dyDescent="0.35">
      <c r="A165" s="69" t="s">
        <v>4</v>
      </c>
      <c r="B165" s="69"/>
      <c r="C165" s="69"/>
      <c r="D165" s="69"/>
    </row>
    <row r="166" spans="1:5" ht="150.75" customHeight="1" x14ac:dyDescent="0.35">
      <c r="A166" s="69" t="s">
        <v>22</v>
      </c>
      <c r="B166" s="69"/>
      <c r="C166" s="69"/>
      <c r="D166" s="69"/>
    </row>
    <row r="167" spans="1:5" ht="109.5" customHeight="1" x14ac:dyDescent="0.35">
      <c r="A167" s="70" t="s">
        <v>230</v>
      </c>
      <c r="B167" s="70"/>
      <c r="C167" s="70"/>
      <c r="D167" s="70"/>
    </row>
    <row r="168" spans="1:5" ht="92.25" customHeight="1" x14ac:dyDescent="0.35">
      <c r="A168" s="69" t="s">
        <v>31</v>
      </c>
      <c r="B168" s="69"/>
      <c r="C168" s="69"/>
      <c r="D168" s="69"/>
    </row>
    <row r="169" spans="1:5" ht="52.5" customHeight="1" x14ac:dyDescent="0.35">
      <c r="A169" s="70" t="s">
        <v>51</v>
      </c>
      <c r="B169" s="70"/>
      <c r="C169" s="70"/>
      <c r="D169" s="70"/>
    </row>
    <row r="170" spans="1:5" s="62" customFormat="1" ht="66.75" customHeight="1" x14ac:dyDescent="0.25">
      <c r="A170" s="70" t="s">
        <v>129</v>
      </c>
      <c r="B170" s="70"/>
      <c r="C170" s="70"/>
      <c r="D170" s="70"/>
      <c r="E170" s="61"/>
    </row>
    <row r="171" spans="1:5" ht="53.25" customHeight="1" x14ac:dyDescent="0.35">
      <c r="A171" s="69" t="s">
        <v>13</v>
      </c>
      <c r="B171" s="69"/>
      <c r="C171" s="69"/>
      <c r="D171" s="69"/>
    </row>
    <row r="172" spans="1:5" ht="101.25" customHeight="1" x14ac:dyDescent="0.35">
      <c r="A172" s="69" t="s">
        <v>11</v>
      </c>
      <c r="B172" s="69"/>
      <c r="C172" s="69"/>
      <c r="D172" s="69"/>
    </row>
    <row r="173" spans="1:5" ht="48.75" customHeight="1" x14ac:dyDescent="0.35">
      <c r="A173" s="69" t="s">
        <v>28</v>
      </c>
      <c r="B173" s="69"/>
      <c r="C173" s="69"/>
      <c r="D173" s="69"/>
    </row>
    <row r="174" spans="1:5" ht="38.25" customHeight="1" x14ac:dyDescent="0.35">
      <c r="A174" s="69" t="s">
        <v>52</v>
      </c>
      <c r="B174" s="69"/>
      <c r="C174" s="69"/>
      <c r="D174" s="69"/>
    </row>
    <row r="175" spans="1:5" s="62" customFormat="1" ht="38.25" customHeight="1" x14ac:dyDescent="0.25">
      <c r="A175" s="70" t="s">
        <v>130</v>
      </c>
      <c r="B175" s="70"/>
      <c r="C175" s="70"/>
      <c r="D175" s="70"/>
      <c r="E175" s="61"/>
    </row>
    <row r="176" spans="1:5" s="62" customFormat="1" ht="43.5" customHeight="1" x14ac:dyDescent="0.25">
      <c r="A176" s="70" t="s">
        <v>131</v>
      </c>
      <c r="B176" s="70"/>
      <c r="C176" s="70"/>
      <c r="D176" s="70"/>
      <c r="E176" s="61"/>
    </row>
    <row r="177" spans="1:5" s="62" customFormat="1" ht="92.25" customHeight="1" x14ac:dyDescent="0.25">
      <c r="A177" s="70" t="s">
        <v>132</v>
      </c>
      <c r="B177" s="70"/>
      <c r="C177" s="70"/>
      <c r="D177" s="70"/>
      <c r="E177" s="61"/>
    </row>
    <row r="178" spans="1:5" ht="80.25" customHeight="1" x14ac:dyDescent="0.35">
      <c r="A178" s="69" t="s">
        <v>19</v>
      </c>
      <c r="B178" s="69"/>
      <c r="C178" s="69"/>
      <c r="D178" s="69"/>
    </row>
    <row r="179" spans="1:5" ht="59.25" customHeight="1" x14ac:dyDescent="0.35">
      <c r="A179" s="69" t="s">
        <v>25</v>
      </c>
      <c r="B179" s="69"/>
      <c r="C179" s="69"/>
      <c r="D179" s="69"/>
    </row>
    <row r="180" spans="1:5" ht="76.5" customHeight="1" x14ac:dyDescent="0.35">
      <c r="A180" s="69" t="s">
        <v>5</v>
      </c>
      <c r="B180" s="69"/>
      <c r="C180" s="69"/>
      <c r="D180" s="69"/>
    </row>
    <row r="181" spans="1:5" ht="42.75" customHeight="1" x14ac:dyDescent="0.35">
      <c r="A181" s="69" t="s">
        <v>6</v>
      </c>
      <c r="B181" s="69"/>
      <c r="C181" s="69"/>
      <c r="D181" s="69"/>
    </row>
    <row r="182" spans="1:5" ht="78.75" customHeight="1" x14ac:dyDescent="0.35">
      <c r="A182" s="69" t="s">
        <v>23</v>
      </c>
      <c r="B182" s="69"/>
      <c r="C182" s="69"/>
      <c r="D182" s="69"/>
    </row>
    <row r="183" spans="1:5" ht="32.25" customHeight="1" x14ac:dyDescent="0.35">
      <c r="A183" s="69" t="s">
        <v>231</v>
      </c>
      <c r="B183" s="69"/>
      <c r="C183" s="69"/>
      <c r="D183" s="69"/>
    </row>
    <row r="184" spans="1:5" ht="39.75" customHeight="1" x14ac:dyDescent="0.35">
      <c r="A184" s="69" t="s">
        <v>232</v>
      </c>
      <c r="B184" s="69"/>
      <c r="C184" s="69"/>
      <c r="D184" s="69"/>
    </row>
    <row r="185" spans="1:5" ht="58.5" customHeight="1" x14ac:dyDescent="0.35">
      <c r="A185" s="69" t="s">
        <v>7</v>
      </c>
      <c r="B185" s="69"/>
      <c r="C185" s="69"/>
      <c r="D185" s="69"/>
    </row>
    <row r="186" spans="1:5" ht="159" customHeight="1" x14ac:dyDescent="0.35">
      <c r="A186" s="69" t="s">
        <v>233</v>
      </c>
      <c r="B186" s="69"/>
      <c r="C186" s="69"/>
      <c r="D186" s="69"/>
    </row>
    <row r="187" spans="1:5" ht="60" customHeight="1" x14ac:dyDescent="0.35">
      <c r="A187" s="70" t="s">
        <v>24</v>
      </c>
      <c r="B187" s="70"/>
      <c r="C187" s="70"/>
      <c r="D187" s="70"/>
    </row>
  </sheetData>
  <mergeCells count="48">
    <mergeCell ref="C3:D3"/>
    <mergeCell ref="A169:D169"/>
    <mergeCell ref="A174:D174"/>
    <mergeCell ref="A177:D177"/>
    <mergeCell ref="A186:D186"/>
    <mergeCell ref="E20:E21"/>
    <mergeCell ref="A164:D164"/>
    <mergeCell ref="A163:D163"/>
    <mergeCell ref="A153:D153"/>
    <mergeCell ref="A159:D159"/>
    <mergeCell ref="A161:D161"/>
    <mergeCell ref="A162:D162"/>
    <mergeCell ref="A160:D160"/>
    <mergeCell ref="A155:D155"/>
    <mergeCell ref="A158:D158"/>
    <mergeCell ref="A11:D11"/>
    <mergeCell ref="A13:D13"/>
    <mergeCell ref="B18:C18"/>
    <mergeCell ref="A154:D154"/>
    <mergeCell ref="A187:D187"/>
    <mergeCell ref="A181:D181"/>
    <mergeCell ref="A165:D165"/>
    <mergeCell ref="A166:D166"/>
    <mergeCell ref="A167:D167"/>
    <mergeCell ref="A168:D168"/>
    <mergeCell ref="A171:D171"/>
    <mergeCell ref="A172:D172"/>
    <mergeCell ref="A173:D173"/>
    <mergeCell ref="A178:D178"/>
    <mergeCell ref="A180:D180"/>
    <mergeCell ref="A185:D185"/>
    <mergeCell ref="A17:D17"/>
    <mergeCell ref="A15:D15"/>
    <mergeCell ref="A157:D157"/>
    <mergeCell ref="A156:D156"/>
    <mergeCell ref="A16:D16"/>
    <mergeCell ref="A5:D5"/>
    <mergeCell ref="A6:D6"/>
    <mergeCell ref="A7:D7"/>
    <mergeCell ref="A8:D8"/>
    <mergeCell ref="A10:D10"/>
    <mergeCell ref="A183:D183"/>
    <mergeCell ref="A184:D184"/>
    <mergeCell ref="A170:D170"/>
    <mergeCell ref="A176:D176"/>
    <mergeCell ref="A175:D175"/>
    <mergeCell ref="A182:D182"/>
    <mergeCell ref="A179:D179"/>
  </mergeCells>
  <pageMargins left="0.9055118110236221" right="0.70866141732283472" top="0.55118110236220474" bottom="0.74803149606299213" header="0.31496062992125984" footer="0.31496062992125984"/>
  <pageSetup paperSize="9" scale="81" fitToHeight="0" orientation="portrait" r:id="rId1"/>
  <rowBreaks count="1" manualBreakCount="1">
    <brk id="3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I2"/>
  <sheetViews>
    <sheetView view="pageBreakPreview" zoomScaleNormal="100" zoomScaleSheetLayoutView="100" workbookViewId="0">
      <selection activeCell="C2" sqref="C2:I2"/>
    </sheetView>
  </sheetViews>
  <sheetFormatPr defaultColWidth="9.1796875" defaultRowHeight="12.5" x14ac:dyDescent="0.25"/>
  <cols>
    <col min="1" max="16384" width="9.1796875" style="25"/>
  </cols>
  <sheetData>
    <row r="2" spans="3:9" ht="16.5" x14ac:dyDescent="0.35">
      <c r="C2" s="120" t="s">
        <v>235</v>
      </c>
      <c r="D2" s="120"/>
      <c r="E2" s="120"/>
      <c r="F2" s="120"/>
      <c r="G2" s="120"/>
      <c r="H2" s="120"/>
      <c r="I2" s="120"/>
    </row>
  </sheetData>
  <mergeCells count="1">
    <mergeCell ref="C2:I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49"/>
  <sheetViews>
    <sheetView zoomScaleNormal="100" workbookViewId="0">
      <selection activeCell="B6" sqref="B6:AP6"/>
    </sheetView>
  </sheetViews>
  <sheetFormatPr defaultColWidth="9.1796875" defaultRowHeight="10.5" x14ac:dyDescent="0.25"/>
  <cols>
    <col min="1" max="1" width="2.81640625" style="26" customWidth="1"/>
    <col min="2" max="2" width="28.1796875" style="26" bestFit="1" customWidth="1"/>
    <col min="3" max="3" width="9.81640625" style="26" bestFit="1" customWidth="1"/>
    <col min="4" max="5" width="9.81640625" style="26" customWidth="1"/>
    <col min="6" max="6" width="8.54296875" style="26" customWidth="1"/>
    <col min="7" max="7" width="9.1796875" style="26"/>
    <col min="8" max="8" width="12" style="26" bestFit="1" customWidth="1"/>
    <col min="9" max="9" width="14.81640625" style="26" bestFit="1" customWidth="1"/>
    <col min="10" max="18" width="2" style="26" bestFit="1" customWidth="1"/>
    <col min="19" max="37" width="2.81640625" style="26" bestFit="1" customWidth="1"/>
    <col min="38" max="44" width="2" style="26" bestFit="1" customWidth="1"/>
    <col min="45" max="16384" width="9.1796875" style="26"/>
  </cols>
  <sheetData>
    <row r="1" spans="1:44" ht="16.5" x14ac:dyDescent="0.35">
      <c r="X1" s="119" t="s">
        <v>234</v>
      </c>
      <c r="Y1" s="119"/>
      <c r="Z1" s="119"/>
      <c r="AA1" s="119"/>
      <c r="AB1" s="119"/>
      <c r="AC1" s="119"/>
      <c r="AD1" s="119"/>
      <c r="AE1" s="119"/>
      <c r="AF1" s="119"/>
      <c r="AG1" s="119"/>
      <c r="AH1" s="119"/>
      <c r="AI1" s="119"/>
      <c r="AJ1" s="119"/>
      <c r="AK1" s="119"/>
      <c r="AL1" s="119"/>
      <c r="AM1" s="119"/>
      <c r="AN1" s="119"/>
      <c r="AO1" s="119"/>
      <c r="AP1" s="119"/>
      <c r="AQ1" s="119"/>
      <c r="AR1" s="119"/>
    </row>
    <row r="4" spans="1:44" ht="15" x14ac:dyDescent="0.25">
      <c r="A4" s="102" t="s">
        <v>53</v>
      </c>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row>
    <row r="6" spans="1:44" ht="14" x14ac:dyDescent="0.3">
      <c r="B6" s="103" t="s">
        <v>54</v>
      </c>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row>
    <row r="8" spans="1:44" ht="14" x14ac:dyDescent="0.3">
      <c r="B8" s="103" t="s">
        <v>55</v>
      </c>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row>
    <row r="10" spans="1:44" ht="14" x14ac:dyDescent="0.25">
      <c r="A10" s="105" t="s">
        <v>56</v>
      </c>
      <c r="B10" s="107" t="s">
        <v>57</v>
      </c>
      <c r="C10" s="107" t="s">
        <v>58</v>
      </c>
      <c r="D10" s="105" t="s">
        <v>59</v>
      </c>
      <c r="E10" s="105" t="s">
        <v>60</v>
      </c>
      <c r="F10" s="109" t="s">
        <v>61</v>
      </c>
      <c r="G10" s="107" t="s">
        <v>62</v>
      </c>
      <c r="H10" s="107" t="s">
        <v>63</v>
      </c>
      <c r="I10" s="105" t="s">
        <v>64</v>
      </c>
      <c r="J10" s="85" t="s">
        <v>133</v>
      </c>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7"/>
      <c r="AL10" s="85" t="s">
        <v>134</v>
      </c>
      <c r="AM10" s="86"/>
      <c r="AN10" s="86"/>
      <c r="AO10" s="86"/>
      <c r="AP10" s="86"/>
      <c r="AQ10" s="86"/>
      <c r="AR10" s="87"/>
    </row>
    <row r="11" spans="1:44" x14ac:dyDescent="0.25">
      <c r="A11" s="106"/>
      <c r="B11" s="106"/>
      <c r="C11" s="106"/>
      <c r="D11" s="108"/>
      <c r="E11" s="108"/>
      <c r="F11" s="110"/>
      <c r="G11" s="106"/>
      <c r="H11" s="106"/>
      <c r="I11" s="106"/>
      <c r="J11" s="27">
        <v>1</v>
      </c>
      <c r="K11" s="27">
        <v>2</v>
      </c>
      <c r="L11" s="27">
        <v>3</v>
      </c>
      <c r="M11" s="27">
        <v>4</v>
      </c>
      <c r="N11" s="27">
        <v>5</v>
      </c>
      <c r="O11" s="27">
        <v>6</v>
      </c>
      <c r="P11" s="27">
        <v>7</v>
      </c>
      <c r="Q11" s="27">
        <v>8</v>
      </c>
      <c r="R11" s="27">
        <v>9</v>
      </c>
      <c r="S11" s="27">
        <v>10</v>
      </c>
      <c r="T11" s="27">
        <v>11</v>
      </c>
      <c r="U11" s="27">
        <v>12</v>
      </c>
      <c r="V11" s="27">
        <v>13</v>
      </c>
      <c r="W11" s="27">
        <v>14</v>
      </c>
      <c r="X11" s="27">
        <v>15</v>
      </c>
      <c r="Y11" s="27">
        <v>16</v>
      </c>
      <c r="Z11" s="27">
        <v>17</v>
      </c>
      <c r="AA11" s="27">
        <v>18</v>
      </c>
      <c r="AB11" s="27">
        <v>19</v>
      </c>
      <c r="AC11" s="27">
        <v>20</v>
      </c>
      <c r="AD11" s="27">
        <v>21</v>
      </c>
      <c r="AE11" s="27">
        <v>22</v>
      </c>
      <c r="AF11" s="27">
        <v>23</v>
      </c>
      <c r="AG11" s="27">
        <v>24</v>
      </c>
      <c r="AH11" s="27">
        <v>25</v>
      </c>
      <c r="AI11" s="27">
        <v>26</v>
      </c>
      <c r="AJ11" s="27">
        <v>27</v>
      </c>
      <c r="AK11" s="27">
        <v>28</v>
      </c>
      <c r="AL11" s="27">
        <v>1</v>
      </c>
      <c r="AM11" s="27">
        <v>2</v>
      </c>
      <c r="AN11" s="27">
        <v>3</v>
      </c>
      <c r="AO11" s="27">
        <v>4</v>
      </c>
      <c r="AP11" s="27">
        <v>5</v>
      </c>
      <c r="AQ11" s="27">
        <v>6</v>
      </c>
      <c r="AR11" s="27">
        <v>7</v>
      </c>
    </row>
    <row r="12" spans="1:44" x14ac:dyDescent="0.25">
      <c r="A12" s="28"/>
      <c r="B12" s="29" t="s">
        <v>65</v>
      </c>
      <c r="C12" s="30"/>
      <c r="D12" s="30"/>
      <c r="E12" s="30"/>
      <c r="F12" s="30"/>
      <c r="G12" s="31"/>
      <c r="H12" s="31"/>
      <c r="I12" s="32"/>
      <c r="J12" s="33"/>
      <c r="K12" s="33"/>
      <c r="L12" s="33"/>
      <c r="M12" s="33"/>
      <c r="N12" s="33"/>
      <c r="O12" s="33"/>
      <c r="P12" s="33"/>
      <c r="Q12" s="33"/>
      <c r="R12" s="33"/>
      <c r="S12" s="33"/>
      <c r="T12" s="33"/>
      <c r="U12" s="33"/>
      <c r="V12" s="33"/>
      <c r="W12" s="33"/>
      <c r="X12" s="33"/>
      <c r="Y12" s="33"/>
      <c r="Z12" s="33"/>
      <c r="AA12" s="33"/>
      <c r="AB12" s="33"/>
      <c r="AC12" s="33"/>
      <c r="AD12" s="34"/>
      <c r="AE12" s="28"/>
      <c r="AF12" s="28"/>
      <c r="AG12" s="28"/>
      <c r="AH12" s="28"/>
      <c r="AI12" s="28"/>
      <c r="AJ12" s="28"/>
      <c r="AK12" s="28"/>
      <c r="AL12" s="28"/>
      <c r="AM12" s="28"/>
      <c r="AN12" s="28"/>
      <c r="AO12" s="28"/>
      <c r="AP12" s="28"/>
      <c r="AQ12" s="28"/>
      <c r="AR12" s="28"/>
    </row>
    <row r="13" spans="1:44" x14ac:dyDescent="0.25">
      <c r="A13" s="35">
        <v>1</v>
      </c>
      <c r="B13" s="28" t="s">
        <v>66</v>
      </c>
      <c r="C13" s="35"/>
      <c r="D13" s="35" t="s">
        <v>67</v>
      </c>
      <c r="E13" s="35" t="s">
        <v>68</v>
      </c>
      <c r="F13" s="35"/>
      <c r="G13" s="36"/>
      <c r="H13" s="36"/>
      <c r="I13" s="35"/>
      <c r="J13" s="37"/>
      <c r="K13" s="37"/>
      <c r="L13" s="37"/>
      <c r="M13" s="34"/>
      <c r="N13" s="34"/>
      <c r="O13" s="34"/>
      <c r="P13" s="34"/>
      <c r="Q13" s="34"/>
      <c r="R13" s="34"/>
      <c r="S13" s="34"/>
      <c r="T13" s="34"/>
      <c r="U13" s="34"/>
      <c r="V13" s="28"/>
      <c r="W13" s="28"/>
      <c r="X13" s="28"/>
      <c r="Y13" s="28"/>
      <c r="Z13" s="28"/>
      <c r="AA13" s="28"/>
      <c r="AB13" s="28"/>
      <c r="AC13" s="28"/>
      <c r="AD13" s="28"/>
      <c r="AE13" s="28"/>
      <c r="AF13" s="28"/>
      <c r="AG13" s="28"/>
      <c r="AH13" s="28"/>
      <c r="AI13" s="28"/>
      <c r="AJ13" s="28"/>
      <c r="AK13" s="28"/>
      <c r="AL13" s="28"/>
      <c r="AM13" s="28"/>
      <c r="AN13" s="28"/>
      <c r="AO13" s="28"/>
      <c r="AP13" s="28"/>
      <c r="AQ13" s="28"/>
      <c r="AR13" s="28"/>
    </row>
    <row r="14" spans="1:44" x14ac:dyDescent="0.25">
      <c r="A14" s="35">
        <v>2</v>
      </c>
      <c r="B14" s="28" t="s">
        <v>69</v>
      </c>
      <c r="C14" s="35"/>
      <c r="D14" s="35"/>
      <c r="E14" s="35"/>
      <c r="F14" s="35"/>
      <c r="G14" s="36"/>
      <c r="H14" s="36"/>
      <c r="I14" s="35"/>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row>
    <row r="15" spans="1:44" x14ac:dyDescent="0.25">
      <c r="A15" s="35">
        <v>3</v>
      </c>
      <c r="B15" s="28"/>
      <c r="C15" s="35"/>
      <c r="D15" s="35"/>
      <c r="E15" s="35"/>
      <c r="F15" s="35"/>
      <c r="G15" s="36"/>
      <c r="H15" s="36"/>
      <c r="I15" s="35"/>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row>
    <row r="16" spans="1:44" x14ac:dyDescent="0.25">
      <c r="A16" s="35">
        <v>4</v>
      </c>
      <c r="B16" s="28"/>
      <c r="C16" s="35"/>
      <c r="D16" s="35"/>
      <c r="E16" s="35"/>
      <c r="F16" s="35"/>
      <c r="G16" s="36"/>
      <c r="H16" s="36"/>
      <c r="I16" s="35"/>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row>
    <row r="17" spans="1:44" x14ac:dyDescent="0.25">
      <c r="A17" s="35">
        <v>5</v>
      </c>
      <c r="B17" s="28"/>
      <c r="C17" s="35"/>
      <c r="D17" s="35"/>
      <c r="E17" s="35"/>
      <c r="F17" s="35"/>
      <c r="G17" s="36"/>
      <c r="H17" s="36"/>
      <c r="I17" s="35"/>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row>
    <row r="18" spans="1:44" x14ac:dyDescent="0.25">
      <c r="A18" s="35">
        <v>6</v>
      </c>
      <c r="B18" s="28"/>
      <c r="C18" s="35"/>
      <c r="D18" s="35"/>
      <c r="E18" s="35"/>
      <c r="F18" s="35"/>
      <c r="G18" s="36"/>
      <c r="H18" s="36"/>
      <c r="I18" s="35"/>
      <c r="J18" s="28"/>
      <c r="K18" s="28"/>
      <c r="L18" s="28"/>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row>
    <row r="19" spans="1:44" x14ac:dyDescent="0.25">
      <c r="A19" s="35">
        <v>7</v>
      </c>
      <c r="B19" s="28"/>
      <c r="C19" s="35"/>
      <c r="D19" s="35"/>
      <c r="E19" s="35"/>
      <c r="F19" s="35"/>
      <c r="G19" s="36"/>
      <c r="H19" s="36"/>
      <c r="I19" s="35"/>
      <c r="J19" s="28"/>
      <c r="K19" s="28"/>
      <c r="L19" s="28"/>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row>
    <row r="20" spans="1:44" x14ac:dyDescent="0.25">
      <c r="A20" s="35">
        <v>8</v>
      </c>
      <c r="B20" s="28"/>
      <c r="C20" s="35"/>
      <c r="D20" s="35"/>
      <c r="E20" s="35"/>
      <c r="F20" s="35"/>
      <c r="G20" s="36"/>
      <c r="H20" s="36"/>
      <c r="I20" s="35"/>
      <c r="J20" s="28"/>
      <c r="K20" s="28"/>
      <c r="L20" s="28"/>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row>
    <row r="21" spans="1:44" x14ac:dyDescent="0.25">
      <c r="A21" s="28"/>
      <c r="B21" s="32" t="s">
        <v>70</v>
      </c>
      <c r="C21" s="30"/>
      <c r="D21" s="30"/>
      <c r="E21" s="30"/>
      <c r="F21" s="30"/>
      <c r="G21" s="30"/>
      <c r="H21" s="30"/>
      <c r="I21" s="32"/>
      <c r="J21" s="28"/>
      <c r="K21" s="28"/>
      <c r="L21" s="28"/>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row>
    <row r="22" spans="1:44" x14ac:dyDescent="0.25">
      <c r="A22" s="35">
        <v>1</v>
      </c>
      <c r="B22" s="28" t="s">
        <v>71</v>
      </c>
      <c r="C22" s="35"/>
      <c r="D22" s="35" t="s">
        <v>67</v>
      </c>
      <c r="E22" s="35" t="s">
        <v>68</v>
      </c>
      <c r="F22" s="35"/>
      <c r="G22" s="36"/>
      <c r="H22" s="36"/>
      <c r="I22" s="35"/>
      <c r="J22" s="28"/>
      <c r="K22" s="28"/>
      <c r="L22" s="28"/>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row>
    <row r="23" spans="1:44" x14ac:dyDescent="0.25">
      <c r="A23" s="35">
        <v>2</v>
      </c>
      <c r="B23" s="28" t="s">
        <v>69</v>
      </c>
      <c r="C23" s="35"/>
      <c r="D23" s="35"/>
      <c r="E23" s="35"/>
      <c r="F23" s="35"/>
      <c r="G23" s="36"/>
      <c r="H23" s="36"/>
      <c r="I23" s="35"/>
      <c r="J23" s="28"/>
      <c r="K23" s="28"/>
      <c r="L23" s="28"/>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row>
    <row r="24" spans="1:44" x14ac:dyDescent="0.25">
      <c r="A24" s="35">
        <v>3</v>
      </c>
      <c r="B24" s="28"/>
      <c r="C24" s="35"/>
      <c r="D24" s="35"/>
      <c r="E24" s="35"/>
      <c r="F24" s="35"/>
      <c r="G24" s="36"/>
      <c r="H24" s="36"/>
      <c r="I24" s="35"/>
      <c r="J24" s="28"/>
      <c r="K24" s="28"/>
      <c r="L24" s="28"/>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row>
    <row r="25" spans="1:44" x14ac:dyDescent="0.25">
      <c r="A25" s="35">
        <v>4</v>
      </c>
      <c r="B25" s="28"/>
      <c r="C25" s="35"/>
      <c r="D25" s="35"/>
      <c r="E25" s="35"/>
      <c r="F25" s="35"/>
      <c r="G25" s="36"/>
      <c r="H25" s="36"/>
      <c r="I25" s="35"/>
      <c r="J25" s="28"/>
      <c r="K25" s="28"/>
      <c r="L25" s="28"/>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row>
    <row r="26" spans="1:44" x14ac:dyDescent="0.25">
      <c r="A26" s="35">
        <v>5</v>
      </c>
      <c r="B26" s="28"/>
      <c r="C26" s="35"/>
      <c r="D26" s="35"/>
      <c r="E26" s="35"/>
      <c r="F26" s="35"/>
      <c r="G26" s="36"/>
      <c r="H26" s="36"/>
      <c r="I26" s="35"/>
      <c r="J26" s="28"/>
      <c r="K26" s="28"/>
      <c r="L26" s="28"/>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row>
    <row r="27" spans="1:44" x14ac:dyDescent="0.25">
      <c r="A27" s="35"/>
      <c r="B27" s="32" t="s">
        <v>72</v>
      </c>
      <c r="C27" s="30"/>
      <c r="D27" s="30"/>
      <c r="E27" s="30"/>
      <c r="F27" s="30"/>
      <c r="G27" s="30"/>
      <c r="H27" s="30"/>
      <c r="I27" s="32">
        <v>1</v>
      </c>
      <c r="J27" s="28"/>
      <c r="K27" s="28"/>
      <c r="L27" s="28"/>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row>
    <row r="28" spans="1:44" x14ac:dyDescent="0.25">
      <c r="A28" s="35">
        <v>1</v>
      </c>
      <c r="B28" s="28" t="s">
        <v>73</v>
      </c>
      <c r="C28" s="35"/>
      <c r="D28" s="35"/>
      <c r="E28" s="35"/>
      <c r="F28" s="35"/>
      <c r="G28" s="36"/>
      <c r="H28" s="36"/>
      <c r="I28" s="35">
        <v>1</v>
      </c>
      <c r="J28" s="28"/>
      <c r="K28" s="28"/>
      <c r="L28" s="28"/>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row>
    <row r="31" spans="1:44" ht="14" x14ac:dyDescent="0.25">
      <c r="A31" s="38"/>
      <c r="B31" s="39"/>
      <c r="C31" s="39"/>
      <c r="D31" s="39"/>
      <c r="E31" s="39"/>
      <c r="F31" s="39"/>
      <c r="G31" s="39"/>
      <c r="H31" s="39"/>
      <c r="I31" s="81" t="s">
        <v>74</v>
      </c>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row>
    <row r="32" spans="1:44" x14ac:dyDescent="0.25">
      <c r="I32" s="35" t="s">
        <v>75</v>
      </c>
      <c r="J32" s="34"/>
      <c r="K32" s="34"/>
      <c r="L32" s="34"/>
      <c r="M32" s="34"/>
      <c r="N32" s="34"/>
      <c r="O32" s="34"/>
      <c r="P32" s="34"/>
      <c r="Q32" s="34"/>
      <c r="R32" s="34"/>
      <c r="S32" s="88" t="s">
        <v>75</v>
      </c>
      <c r="T32" s="98"/>
      <c r="U32" s="92"/>
      <c r="V32" s="34"/>
      <c r="W32" s="34"/>
      <c r="X32" s="34"/>
      <c r="Y32" s="34"/>
      <c r="Z32" s="34"/>
      <c r="AA32" s="34"/>
      <c r="AB32" s="34"/>
      <c r="AC32" s="34"/>
      <c r="AD32" s="34"/>
      <c r="AE32" s="34"/>
      <c r="AF32" s="34"/>
      <c r="AG32" s="34"/>
      <c r="AH32" s="28"/>
      <c r="AI32" s="28"/>
      <c r="AJ32" s="28"/>
      <c r="AK32" s="28"/>
      <c r="AL32" s="28"/>
      <c r="AM32" s="28"/>
      <c r="AN32" s="28"/>
      <c r="AO32" s="28"/>
      <c r="AP32" s="28"/>
      <c r="AQ32" s="28"/>
      <c r="AR32" s="28"/>
    </row>
    <row r="33" spans="7:44" x14ac:dyDescent="0.25">
      <c r="I33" s="35" t="s">
        <v>76</v>
      </c>
      <c r="J33" s="34"/>
      <c r="K33" s="34"/>
      <c r="L33" s="34"/>
      <c r="M33" s="34"/>
      <c r="N33" s="34"/>
      <c r="O33" s="34"/>
      <c r="P33" s="88" t="s">
        <v>77</v>
      </c>
      <c r="Q33" s="98"/>
      <c r="R33" s="92"/>
      <c r="S33" s="99"/>
      <c r="T33" s="100"/>
      <c r="U33" s="101"/>
      <c r="V33" s="34"/>
      <c r="W33" s="34"/>
      <c r="X33" s="34"/>
      <c r="Y33" s="34"/>
      <c r="Z33" s="34"/>
      <c r="AA33" s="34"/>
      <c r="AB33" s="34"/>
      <c r="AC33" s="34"/>
      <c r="AD33" s="34"/>
      <c r="AE33" s="34"/>
      <c r="AF33" s="34"/>
      <c r="AG33" s="34"/>
      <c r="AH33" s="28"/>
      <c r="AI33" s="28"/>
      <c r="AJ33" s="28"/>
      <c r="AK33" s="28"/>
      <c r="AL33" s="28"/>
      <c r="AM33" s="28"/>
      <c r="AN33" s="28"/>
      <c r="AO33" s="28"/>
      <c r="AP33" s="28"/>
      <c r="AQ33" s="28"/>
      <c r="AR33" s="28"/>
    </row>
    <row r="34" spans="7:44" x14ac:dyDescent="0.25">
      <c r="I34" s="35" t="s">
        <v>78</v>
      </c>
      <c r="J34" s="28"/>
      <c r="K34" s="28"/>
      <c r="L34" s="28"/>
      <c r="M34" s="28"/>
      <c r="N34" s="28"/>
      <c r="O34" s="28"/>
      <c r="P34" s="99"/>
      <c r="Q34" s="100"/>
      <c r="R34" s="101"/>
      <c r="S34" s="99"/>
      <c r="T34" s="100"/>
      <c r="U34" s="101"/>
      <c r="V34" s="34"/>
      <c r="W34" s="34"/>
      <c r="X34" s="34"/>
      <c r="Y34" s="34"/>
      <c r="Z34" s="88" t="s">
        <v>79</v>
      </c>
      <c r="AA34" s="92"/>
      <c r="AB34" s="34"/>
      <c r="AC34" s="34"/>
      <c r="AD34" s="88" t="s">
        <v>78</v>
      </c>
      <c r="AE34" s="98"/>
      <c r="AF34" s="98"/>
      <c r="AG34" s="98"/>
      <c r="AH34" s="98"/>
      <c r="AI34" s="98"/>
      <c r="AJ34" s="92"/>
      <c r="AK34" s="28"/>
      <c r="AL34" s="28"/>
      <c r="AM34" s="28"/>
      <c r="AN34" s="28"/>
      <c r="AO34" s="28"/>
      <c r="AP34" s="28"/>
      <c r="AQ34" s="28"/>
      <c r="AR34" s="28"/>
    </row>
    <row r="35" spans="7:44" x14ac:dyDescent="0.25">
      <c r="I35" s="35" t="s">
        <v>80</v>
      </c>
      <c r="J35" s="88" t="s">
        <v>81</v>
      </c>
      <c r="K35" s="98"/>
      <c r="L35" s="92"/>
      <c r="M35" s="88" t="s">
        <v>81</v>
      </c>
      <c r="N35" s="92"/>
      <c r="O35" s="34"/>
      <c r="P35" s="99"/>
      <c r="Q35" s="100"/>
      <c r="R35" s="101"/>
      <c r="S35" s="99"/>
      <c r="T35" s="100"/>
      <c r="U35" s="101"/>
      <c r="V35" s="95">
        <v>4</v>
      </c>
      <c r="W35" s="34"/>
      <c r="X35" s="34"/>
      <c r="Y35" s="34"/>
      <c r="Z35" s="99"/>
      <c r="AA35" s="101"/>
      <c r="AB35" s="88" t="s">
        <v>80</v>
      </c>
      <c r="AC35" s="92"/>
      <c r="AD35" s="99"/>
      <c r="AE35" s="100"/>
      <c r="AF35" s="100"/>
      <c r="AG35" s="100"/>
      <c r="AH35" s="100"/>
      <c r="AI35" s="100"/>
      <c r="AJ35" s="101"/>
      <c r="AK35" s="88" t="s">
        <v>81</v>
      </c>
      <c r="AL35" s="89"/>
      <c r="AM35" s="88" t="s">
        <v>81</v>
      </c>
      <c r="AN35" s="92"/>
      <c r="AO35" s="88" t="s">
        <v>81</v>
      </c>
      <c r="AP35" s="92"/>
      <c r="AQ35" s="28"/>
      <c r="AR35" s="28"/>
    </row>
    <row r="36" spans="7:44" x14ac:dyDescent="0.25">
      <c r="I36" s="35" t="s">
        <v>82</v>
      </c>
      <c r="J36" s="93"/>
      <c r="K36" s="97"/>
      <c r="L36" s="94"/>
      <c r="M36" s="93"/>
      <c r="N36" s="94"/>
      <c r="O36" s="40">
        <v>2</v>
      </c>
      <c r="P36" s="93"/>
      <c r="Q36" s="97"/>
      <c r="R36" s="94"/>
      <c r="S36" s="93"/>
      <c r="T36" s="97"/>
      <c r="U36" s="94"/>
      <c r="V36" s="96"/>
      <c r="W36" s="34"/>
      <c r="X36" s="34"/>
      <c r="Y36" s="34"/>
      <c r="Z36" s="93"/>
      <c r="AA36" s="94"/>
      <c r="AB36" s="93"/>
      <c r="AC36" s="94"/>
      <c r="AD36" s="93"/>
      <c r="AE36" s="97"/>
      <c r="AF36" s="97"/>
      <c r="AG36" s="97"/>
      <c r="AH36" s="97"/>
      <c r="AI36" s="97"/>
      <c r="AJ36" s="94"/>
      <c r="AK36" s="90"/>
      <c r="AL36" s="91"/>
      <c r="AM36" s="93"/>
      <c r="AN36" s="94"/>
      <c r="AO36" s="93"/>
      <c r="AP36" s="94"/>
      <c r="AQ36" s="40">
        <v>2</v>
      </c>
      <c r="AR36" s="40">
        <v>2</v>
      </c>
    </row>
    <row r="38" spans="7:44" ht="14.5" x14ac:dyDescent="0.35">
      <c r="G38" s="81" t="s">
        <v>83</v>
      </c>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row>
    <row r="39" spans="7:44" ht="14.5" x14ac:dyDescent="0.35">
      <c r="G39" s="83" t="s">
        <v>135</v>
      </c>
      <c r="H39" s="84"/>
      <c r="I39" s="84"/>
      <c r="J39" s="112" t="s">
        <v>84</v>
      </c>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4"/>
      <c r="AI39" s="28"/>
      <c r="AJ39" s="28"/>
      <c r="AK39" s="28"/>
      <c r="AL39" s="28"/>
      <c r="AM39" s="28"/>
      <c r="AN39" s="28"/>
      <c r="AO39" s="28"/>
      <c r="AP39" s="28"/>
      <c r="AQ39" s="28"/>
      <c r="AR39" s="28"/>
    </row>
    <row r="40" spans="7:44" ht="14.5" x14ac:dyDescent="0.35">
      <c r="G40" s="83" t="s">
        <v>136</v>
      </c>
      <c r="H40" s="84"/>
      <c r="I40" s="84"/>
      <c r="J40" s="115"/>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7"/>
      <c r="AI40" s="28"/>
      <c r="AJ40" s="28"/>
      <c r="AK40" s="28"/>
      <c r="AL40" s="28"/>
      <c r="AM40" s="28"/>
      <c r="AN40" s="28"/>
      <c r="AO40" s="28"/>
      <c r="AP40" s="28"/>
      <c r="AQ40" s="28"/>
      <c r="AR40" s="28"/>
    </row>
    <row r="41" spans="7:44" ht="14.5" x14ac:dyDescent="0.35">
      <c r="G41" s="83" t="s">
        <v>137</v>
      </c>
      <c r="H41" s="84"/>
      <c r="I41" s="84"/>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112" t="s">
        <v>85</v>
      </c>
      <c r="AJ41" s="113"/>
      <c r="AK41" s="113"/>
      <c r="AL41" s="113"/>
      <c r="AM41" s="113"/>
      <c r="AN41" s="113"/>
      <c r="AO41" s="113"/>
      <c r="AP41" s="113"/>
      <c r="AQ41" s="113"/>
      <c r="AR41" s="114"/>
    </row>
    <row r="42" spans="7:44" ht="14.5" x14ac:dyDescent="0.35">
      <c r="G42" s="83" t="s">
        <v>138</v>
      </c>
      <c r="H42" s="84"/>
      <c r="I42" s="84"/>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112"/>
      <c r="AJ42" s="113"/>
      <c r="AK42" s="113"/>
      <c r="AL42" s="113"/>
      <c r="AM42" s="113"/>
      <c r="AN42" s="113"/>
      <c r="AO42" s="113"/>
      <c r="AP42" s="113"/>
      <c r="AQ42" s="113"/>
      <c r="AR42" s="114"/>
    </row>
    <row r="45" spans="7:44" ht="14.5" x14ac:dyDescent="0.35">
      <c r="H45" s="81" t="s">
        <v>86</v>
      </c>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row>
    <row r="46" spans="7:44" ht="21" x14ac:dyDescent="0.25">
      <c r="H46" s="35" t="s">
        <v>87</v>
      </c>
      <c r="I46" s="41" t="s">
        <v>88</v>
      </c>
      <c r="J46" s="42">
        <v>1</v>
      </c>
      <c r="K46" s="42">
        <v>2</v>
      </c>
      <c r="L46" s="42">
        <v>3</v>
      </c>
      <c r="M46" s="42">
        <v>4</v>
      </c>
      <c r="N46" s="42">
        <v>5</v>
      </c>
      <c r="O46" s="42">
        <v>6</v>
      </c>
      <c r="P46" s="42">
        <v>7</v>
      </c>
      <c r="Q46" s="42">
        <v>8</v>
      </c>
      <c r="R46" s="42">
        <v>9</v>
      </c>
      <c r="S46" s="42">
        <v>10</v>
      </c>
      <c r="T46" s="42">
        <v>11</v>
      </c>
      <c r="U46" s="42">
        <v>12</v>
      </c>
      <c r="V46" s="42">
        <v>13</v>
      </c>
      <c r="W46" s="42">
        <v>14</v>
      </c>
      <c r="X46" s="42">
        <v>15</v>
      </c>
      <c r="Y46" s="42">
        <v>16</v>
      </c>
      <c r="Z46" s="42">
        <v>17</v>
      </c>
      <c r="AA46" s="42">
        <v>18</v>
      </c>
      <c r="AB46" s="42">
        <v>19</v>
      </c>
      <c r="AC46" s="42">
        <v>20</v>
      </c>
      <c r="AD46" s="42">
        <v>21</v>
      </c>
      <c r="AE46" s="42">
        <v>22</v>
      </c>
      <c r="AF46" s="42">
        <v>23</v>
      </c>
      <c r="AG46" s="42">
        <v>24</v>
      </c>
      <c r="AH46" s="42">
        <v>25</v>
      </c>
      <c r="AI46" s="42">
        <v>26</v>
      </c>
      <c r="AJ46" s="42">
        <v>27</v>
      </c>
      <c r="AK46" s="42">
        <v>28</v>
      </c>
      <c r="AL46" s="42">
        <v>1</v>
      </c>
      <c r="AM46" s="42">
        <v>2</v>
      </c>
      <c r="AN46" s="42">
        <v>3</v>
      </c>
      <c r="AO46" s="42">
        <v>4</v>
      </c>
      <c r="AP46" s="42">
        <v>5</v>
      </c>
      <c r="AQ46" s="42">
        <v>6</v>
      </c>
      <c r="AR46" s="42">
        <v>7</v>
      </c>
    </row>
    <row r="47" spans="7:44" x14ac:dyDescent="0.25">
      <c r="H47" s="35" t="s">
        <v>89</v>
      </c>
      <c r="I47" s="35">
        <v>15</v>
      </c>
      <c r="J47" s="43"/>
      <c r="K47" s="43"/>
      <c r="L47" s="43"/>
      <c r="M47" s="43"/>
      <c r="N47" s="43"/>
      <c r="O47" s="43"/>
      <c r="P47" s="28"/>
      <c r="Q47" s="28"/>
      <c r="R47" s="28"/>
      <c r="S47" s="28"/>
      <c r="T47" s="28"/>
      <c r="U47" s="28"/>
      <c r="V47" s="28"/>
      <c r="W47" s="28"/>
      <c r="X47" s="28"/>
      <c r="Y47" s="28"/>
      <c r="Z47" s="28"/>
      <c r="AA47" s="28"/>
      <c r="AB47" s="43"/>
      <c r="AC47" s="43"/>
      <c r="AD47" s="43"/>
      <c r="AE47" s="43"/>
      <c r="AF47" s="43"/>
      <c r="AG47" s="43"/>
      <c r="AH47" s="43"/>
      <c r="AI47" s="43"/>
      <c r="AJ47" s="43"/>
      <c r="AK47" s="28"/>
      <c r="AL47" s="28"/>
      <c r="AM47" s="28"/>
      <c r="AN47" s="28"/>
      <c r="AO47" s="28"/>
      <c r="AP47" s="28"/>
      <c r="AQ47" s="28"/>
      <c r="AR47" s="28"/>
    </row>
    <row r="48" spans="7:44" x14ac:dyDescent="0.25">
      <c r="H48" s="35" t="s">
        <v>90</v>
      </c>
      <c r="I48" s="35">
        <v>10</v>
      </c>
      <c r="J48" s="28"/>
      <c r="K48" s="28"/>
      <c r="L48" s="28"/>
      <c r="M48" s="28"/>
      <c r="N48" s="28"/>
      <c r="O48" s="28"/>
      <c r="P48" s="43"/>
      <c r="Q48" s="43"/>
      <c r="R48" s="43"/>
      <c r="S48" s="43"/>
      <c r="T48" s="43"/>
      <c r="U48" s="43"/>
      <c r="V48" s="28"/>
      <c r="W48" s="28"/>
      <c r="X48" s="28"/>
      <c r="Y48" s="28"/>
      <c r="Z48" s="43"/>
      <c r="AA48" s="43"/>
      <c r="AB48" s="28"/>
      <c r="AC48" s="28"/>
      <c r="AD48" s="28"/>
      <c r="AE48" s="28"/>
      <c r="AF48" s="28"/>
      <c r="AG48" s="28"/>
      <c r="AH48" s="28"/>
      <c r="AI48" s="28"/>
      <c r="AJ48" s="28"/>
      <c r="AK48" s="28"/>
      <c r="AL48" s="28"/>
      <c r="AM48" s="28"/>
      <c r="AN48" s="28"/>
      <c r="AO48" s="43"/>
      <c r="AP48" s="43"/>
      <c r="AQ48" s="28"/>
      <c r="AR48" s="28"/>
    </row>
    <row r="49" spans="8:44" x14ac:dyDescent="0.25">
      <c r="H49" s="35" t="s">
        <v>91</v>
      </c>
      <c r="I49" s="35">
        <v>1</v>
      </c>
      <c r="J49" s="28"/>
      <c r="K49" s="28"/>
      <c r="L49" s="28"/>
      <c r="M49" s="28"/>
      <c r="N49" s="28"/>
      <c r="O49" s="28"/>
      <c r="P49" s="28"/>
      <c r="Q49" s="28"/>
      <c r="R49" s="28"/>
      <c r="S49" s="28"/>
      <c r="T49" s="28"/>
      <c r="U49" s="28"/>
      <c r="V49" s="43"/>
      <c r="W49" s="28"/>
      <c r="X49" s="28"/>
      <c r="Y49" s="28"/>
      <c r="Z49" s="28"/>
      <c r="AA49" s="28"/>
      <c r="AB49" s="28"/>
      <c r="AC49" s="28"/>
      <c r="AD49" s="28"/>
      <c r="AE49" s="28"/>
      <c r="AF49" s="28"/>
      <c r="AG49" s="28"/>
      <c r="AH49" s="28"/>
      <c r="AI49" s="28"/>
      <c r="AJ49" s="28"/>
      <c r="AK49" s="28"/>
      <c r="AL49" s="28"/>
      <c r="AM49" s="28"/>
      <c r="AN49" s="28"/>
      <c r="AO49" s="28"/>
      <c r="AP49" s="28"/>
      <c r="AQ49" s="28"/>
      <c r="AR49" s="28"/>
    </row>
  </sheetData>
  <mergeCells count="37">
    <mergeCell ref="H45:AR45"/>
    <mergeCell ref="J39:AH39"/>
    <mergeCell ref="G41:I41"/>
    <mergeCell ref="AI41:AR41"/>
    <mergeCell ref="G42:I42"/>
    <mergeCell ref="AI42:AR42"/>
    <mergeCell ref="G40:I40"/>
    <mergeCell ref="J40:AH40"/>
    <mergeCell ref="X1:AR1"/>
    <mergeCell ref="A4:AR4"/>
    <mergeCell ref="B6:AP6"/>
    <mergeCell ref="B8:AR8"/>
    <mergeCell ref="A10:A11"/>
    <mergeCell ref="B10:B11"/>
    <mergeCell ref="C10:C11"/>
    <mergeCell ref="D10:D11"/>
    <mergeCell ref="E10:E11"/>
    <mergeCell ref="F10:F11"/>
    <mergeCell ref="G10:G11"/>
    <mergeCell ref="I10:I11"/>
    <mergeCell ref="J10:AK10"/>
    <mergeCell ref="H10:H11"/>
    <mergeCell ref="G38:AR38"/>
    <mergeCell ref="G39:I39"/>
    <mergeCell ref="AL10:AR10"/>
    <mergeCell ref="AK35:AL36"/>
    <mergeCell ref="AM35:AN36"/>
    <mergeCell ref="M35:N36"/>
    <mergeCell ref="V35:V36"/>
    <mergeCell ref="AB35:AC36"/>
    <mergeCell ref="I31:AR31"/>
    <mergeCell ref="S32:U36"/>
    <mergeCell ref="P33:R36"/>
    <mergeCell ref="Z34:AA36"/>
    <mergeCell ref="AD34:AJ36"/>
    <mergeCell ref="J35:L36"/>
    <mergeCell ref="AO35:AP3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16"/>
  <sheetViews>
    <sheetView workbookViewId="0">
      <selection activeCell="C12" sqref="C12"/>
    </sheetView>
  </sheetViews>
  <sheetFormatPr defaultRowHeight="15.5" x14ac:dyDescent="0.35"/>
  <cols>
    <col min="1" max="1" width="9.1796875" style="21"/>
    <col min="2" max="2" width="20.453125" style="21" customWidth="1"/>
    <col min="3" max="4" width="48" style="21" customWidth="1"/>
  </cols>
  <sheetData>
    <row r="2" spans="1:4" x14ac:dyDescent="0.35">
      <c r="A2" s="118" t="s">
        <v>34</v>
      </c>
      <c r="B2" s="118"/>
      <c r="C2" s="118"/>
      <c r="D2" s="118"/>
    </row>
    <row r="4" spans="1:4" ht="30" x14ac:dyDescent="0.35">
      <c r="A4" s="22" t="s">
        <v>8</v>
      </c>
      <c r="B4" s="22" t="s">
        <v>35</v>
      </c>
      <c r="C4" s="22" t="s">
        <v>36</v>
      </c>
      <c r="D4" s="22" t="s">
        <v>37</v>
      </c>
    </row>
    <row r="5" spans="1:4" x14ac:dyDescent="0.35">
      <c r="A5" s="23">
        <v>1</v>
      </c>
      <c r="B5" s="24" t="s">
        <v>38</v>
      </c>
      <c r="C5" s="24" t="s">
        <v>39</v>
      </c>
      <c r="D5" s="24"/>
    </row>
    <row r="6" spans="1:4" ht="108.5" x14ac:dyDescent="0.35">
      <c r="A6" s="23">
        <v>2</v>
      </c>
      <c r="B6" s="24" t="s">
        <v>110</v>
      </c>
      <c r="C6" s="24" t="s">
        <v>109</v>
      </c>
      <c r="D6" s="24" t="s">
        <v>108</v>
      </c>
    </row>
    <row r="7" spans="1:4" ht="77.5" x14ac:dyDescent="0.35">
      <c r="A7" s="23">
        <v>3</v>
      </c>
      <c r="B7" s="24" t="s">
        <v>49</v>
      </c>
      <c r="C7" s="24" t="s">
        <v>40</v>
      </c>
      <c r="D7" s="24" t="s">
        <v>41</v>
      </c>
    </row>
    <row r="8" spans="1:4" ht="93" x14ac:dyDescent="0.35">
      <c r="A8" s="23">
        <v>4</v>
      </c>
      <c r="B8" s="24" t="s">
        <v>50</v>
      </c>
      <c r="C8" s="24" t="s">
        <v>42</v>
      </c>
      <c r="D8" s="24" t="s">
        <v>43</v>
      </c>
    </row>
    <row r="9" spans="1:4" ht="62" x14ac:dyDescent="0.35">
      <c r="A9" s="23">
        <v>5</v>
      </c>
      <c r="B9" s="24" t="s">
        <v>107</v>
      </c>
      <c r="C9" s="24" t="s">
        <v>44</v>
      </c>
      <c r="D9" s="24" t="s">
        <v>45</v>
      </c>
    </row>
    <row r="10" spans="1:4" ht="62" x14ac:dyDescent="0.35">
      <c r="A10" s="23">
        <v>6</v>
      </c>
      <c r="B10" s="24" t="s">
        <v>46</v>
      </c>
      <c r="C10" s="24" t="s">
        <v>47</v>
      </c>
      <c r="D10" s="24" t="s">
        <v>48</v>
      </c>
    </row>
    <row r="11" spans="1:4" ht="108.5" x14ac:dyDescent="0.35">
      <c r="A11" s="23">
        <v>7</v>
      </c>
      <c r="B11" s="24" t="s">
        <v>106</v>
      </c>
      <c r="C11" s="24" t="s">
        <v>105</v>
      </c>
      <c r="D11" s="24" t="s">
        <v>104</v>
      </c>
    </row>
    <row r="12" spans="1:4" x14ac:dyDescent="0.35">
      <c r="A12" s="55"/>
      <c r="B12" s="55"/>
      <c r="C12" s="55"/>
      <c r="D12" s="55"/>
    </row>
    <row r="13" spans="1:4" x14ac:dyDescent="0.35">
      <c r="A13" s="55"/>
      <c r="B13" s="55"/>
      <c r="C13" s="55"/>
      <c r="D13" s="55"/>
    </row>
    <row r="14" spans="1:4" x14ac:dyDescent="0.35">
      <c r="A14" s="55"/>
      <c r="B14" s="55"/>
      <c r="C14" s="55"/>
      <c r="D14" s="55"/>
    </row>
    <row r="15" spans="1:4" x14ac:dyDescent="0.35">
      <c r="A15" s="55"/>
      <c r="B15" s="55"/>
      <c r="C15" s="55"/>
      <c r="D15" s="55"/>
    </row>
    <row r="16" spans="1:4" x14ac:dyDescent="0.35">
      <c r="A16" s="55"/>
      <c r="B16" s="55"/>
      <c r="C16" s="55"/>
      <c r="D16" s="55"/>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ремонт НГДУ-1</vt:lpstr>
      <vt:lpstr>прил.3.3 к ТЗ</vt:lpstr>
      <vt:lpstr>Прил. № 3.4 к ТЗ</vt:lpstr>
      <vt:lpstr>Квал. треб.</vt:lpstr>
      <vt:lpstr>'ремонт НГДУ-1'!Область_печати</vt:lpstr>
    </vt:vector>
  </TitlesOfParts>
  <Company>OAO Belkamneft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meteleva</dc:creator>
  <cp:lastModifiedBy>Хамидулин Саяр Гаярович</cp:lastModifiedBy>
  <cp:lastPrinted>2023-09-06T11:10:09Z</cp:lastPrinted>
  <dcterms:created xsi:type="dcterms:W3CDTF">2013-03-06T06:41:02Z</dcterms:created>
  <dcterms:modified xsi:type="dcterms:W3CDTF">2025-09-29T13:17:03Z</dcterms:modified>
</cp:coreProperties>
</file>